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2021'!$A$1:$L$40</definedName>
  </definedNames>
  <calcPr fullCalcOnLoad="1"/>
</workbook>
</file>

<file path=xl/sharedStrings.xml><?xml version="1.0" encoding="utf-8"?>
<sst xmlns="http://schemas.openxmlformats.org/spreadsheetml/2006/main" count="68" uniqueCount="62">
  <si>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</si>
  <si>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</si>
  <si>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</si>
  <si>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</si>
  <si>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</si>
  <si>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</si>
  <si>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</si>
  <si>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</si>
  <si>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</si>
  <si>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</si>
  <si>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</si>
  <si>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</si>
  <si>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</si>
  <si>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</si>
  <si>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</si>
  <si>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</si>
  <si>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</si>
  <si>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</si>
  <si>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</si>
  <si>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</si>
  <si>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</si>
  <si>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</si>
  <si>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</si>
  <si>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</si>
  <si>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</si>
  <si>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</si>
  <si>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</si>
  <si>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</si>
  <si>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</si>
  <si>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</si>
  <si>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</si>
  <si>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</si>
  <si>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</si>
  <si>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</si>
  <si>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</si>
  <si>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</si>
  <si>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</si>
  <si>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</si>
  <si>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</si>
  <si>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</si>
  <si>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</si>
  <si>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</si>
  <si>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2022 год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</si>
  <si>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</si>
  <si>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</si>
  <si>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</si>
  <si>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</si>
  <si>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</si>
  <si>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Источники внутреннего финансирования дефицита бюджета Сергиево-Посадского городского округа Московской области на 2022 год и на плановый период 2023 и 2024 годов</t>
  </si>
  <si>
    <t>2024 год</t>
  </si>
  <si>
    <t>от 23.12.2021 № 46/02-МЗ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</si>
  <si>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</si>
  <si>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</si>
  <si>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</si>
  <si>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Приложение №5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</si>
  <si>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</si>
  <si>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</si>
  <si>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</si>
  <si>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</si>
  <si>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</si>
  <si>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Привлечение кредитов, предоставленных кредитными организациями в валюте Российской Федерации</t>
  </si>
  <si>
    <t>от   24.06.2022  № 54/01-МЗ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</si>
</sst>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4" width="9.125" style="1" customWidth="1"/>
    <col min="5" max="5" width="14.7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25390625" style="1" customWidth="1"/>
    <col min="13" max="13" width="23.00390625" style="1" customWidth="1"/>
    <col min="14" max="14" width="43.875" style="1" customWidth="1"/>
    <col min="15" max="15" width="1.875" style="1" customWidth="1"/>
    <col min="16" max="16" width="2.375" style="1" customWidth="1"/>
    <col min="17" max="17" width="1.625" style="1" customWidth="1"/>
    <col min="18" max="18" width="0.6171875" style="1" customWidth="1"/>
    <col min="19" max="16384" width="9.125" style="1" customWidth="1"/>
  </cols>
  <sheetData>
    <row r="1" ht="18.75" customHeight="1">
      <c r="K1" s="4" t="s">
        <v>54</v>
      </c>
    </row>
    <row r="2" ht="15.75">
      <c r="K2" s="2" t="s">
        <v>26</v>
      </c>
    </row>
    <row r="3" ht="15.75">
      <c r="K3" s="2" t="s">
        <v>27</v>
      </c>
    </row>
    <row r="4" ht="15.75">
      <c r="K4" s="2" t="s">
        <v>29</v>
      </c>
    </row>
    <row r="5" ht="15.75">
      <c r="K5" s="2" t="s">
        <v>45</v>
      </c>
    </row>
    <row r="6" ht="15.75">
      <c r="K6" s="2" t="s">
        <v>61</v>
      </c>
    </row>
    <row r="7" ht="27.75" customHeight="1">
      <c r="K7" s="2" t="s">
        <v>47</v>
      </c>
    </row>
    <row r="8" ht="15.75">
      <c r="K8" s="2" t="s">
        <v>26</v>
      </c>
    </row>
    <row r="9" ht="15.75">
      <c r="K9" s="2" t="s">
        <v>27</v>
      </c>
    </row>
    <row r="10" ht="15.75">
      <c r="K10" s="2" t="s">
        <v>29</v>
      </c>
    </row>
    <row r="11" ht="15.75">
      <c r="K11" s="2" t="s">
        <v>45</v>
      </c>
    </row>
    <row r="12" ht="15.75">
      <c r="K12" s="2" t="s">
        <v>50</v>
      </c>
    </row>
    <row r="13" spans="1:12" ht="42" customHeight="1">
      <c r="A13" s="27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9:12" ht="15.75">
      <c r="I14" s="18"/>
      <c r="J14" s="19"/>
      <c r="K14" s="18" t="s">
        <v>28</v>
      </c>
      <c r="L14" s="19"/>
    </row>
    <row r="15" spans="1:12" ht="27" customHeight="1">
      <c r="A15" s="28" t="s">
        <v>0</v>
      </c>
      <c r="B15" s="28"/>
      <c r="C15" s="28"/>
      <c r="D15" s="28"/>
      <c r="E15" s="28"/>
      <c r="F15" s="28" t="s">
        <v>1</v>
      </c>
      <c r="G15" s="28"/>
      <c r="H15" s="28"/>
      <c r="I15" s="28" t="s">
        <v>42</v>
      </c>
      <c r="J15" s="28"/>
      <c r="K15" s="29" t="s">
        <v>41</v>
      </c>
      <c r="L15" s="29"/>
    </row>
    <row r="16" spans="1:12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3" t="s">
        <v>46</v>
      </c>
      <c r="L16" s="3" t="s">
        <v>49</v>
      </c>
    </row>
    <row r="17" spans="1:12" ht="42" customHeight="1">
      <c r="A17" s="21" t="s">
        <v>30</v>
      </c>
      <c r="B17" s="26"/>
      <c r="C17" s="26"/>
      <c r="D17" s="26"/>
      <c r="E17" s="26"/>
      <c r="F17" s="35"/>
      <c r="G17" s="36"/>
      <c r="H17" s="14"/>
      <c r="I17" s="20">
        <f>-I19</f>
        <v>-116249.37107999792</v>
      </c>
      <c r="J17" s="20"/>
      <c r="K17" s="12">
        <f>-K19</f>
        <v>31580.70000000004</v>
      </c>
      <c r="L17" s="12">
        <f>-L19</f>
        <v>34487.40000000002</v>
      </c>
    </row>
    <row r="18" spans="1:12" ht="39" customHeight="1">
      <c r="A18" s="32" t="s">
        <v>43</v>
      </c>
      <c r="B18" s="32"/>
      <c r="C18" s="32"/>
      <c r="D18" s="32"/>
      <c r="E18" s="32"/>
      <c r="F18" s="22"/>
      <c r="G18" s="22"/>
      <c r="H18" s="14"/>
      <c r="I18" s="20"/>
      <c r="J18" s="20"/>
      <c r="K18" s="12" t="s">
        <v>44</v>
      </c>
      <c r="L18" s="12" t="s">
        <v>44</v>
      </c>
    </row>
    <row r="19" spans="1:12" ht="36" customHeight="1">
      <c r="A19" s="21" t="s">
        <v>18</v>
      </c>
      <c r="B19" s="21"/>
      <c r="C19" s="21"/>
      <c r="D19" s="21"/>
      <c r="E19" s="21"/>
      <c r="F19" s="22" t="s">
        <v>17</v>
      </c>
      <c r="G19" s="23"/>
      <c r="H19" s="11"/>
      <c r="I19" s="20">
        <f>I20+I32+I25</f>
        <v>116249.37107999792</v>
      </c>
      <c r="J19" s="20"/>
      <c r="K19" s="12">
        <f>K20+K32+K25</f>
        <v>-31580.70000000004</v>
      </c>
      <c r="L19" s="12">
        <f>L20+L32+L25</f>
        <v>-34487.40000000002</v>
      </c>
    </row>
    <row r="20" spans="1:12" ht="36" customHeight="1">
      <c r="A20" s="21" t="s">
        <v>5</v>
      </c>
      <c r="B20" s="26"/>
      <c r="C20" s="26"/>
      <c r="D20" s="26"/>
      <c r="E20" s="26"/>
      <c r="F20" s="22" t="s">
        <v>7</v>
      </c>
      <c r="G20" s="22"/>
      <c r="H20" s="22"/>
      <c r="I20" s="20">
        <f>I21+I23</f>
        <v>259797.39</v>
      </c>
      <c r="J20" s="20"/>
      <c r="K20" s="12">
        <f>K21+K23</f>
        <v>177056.69999999995</v>
      </c>
      <c r="L20" s="12">
        <f>L21+L23</f>
        <v>267536</v>
      </c>
    </row>
    <row r="21" spans="1:25" ht="39" customHeight="1">
      <c r="A21" s="24" t="s">
        <v>58</v>
      </c>
      <c r="B21" s="25"/>
      <c r="C21" s="25"/>
      <c r="D21" s="25"/>
      <c r="E21" s="25"/>
      <c r="F21" s="22" t="s">
        <v>6</v>
      </c>
      <c r="G21" s="23"/>
      <c r="H21" s="11"/>
      <c r="I21" s="20">
        <f>I22</f>
        <v>1147258.22</v>
      </c>
      <c r="J21" s="20"/>
      <c r="K21" s="12">
        <f>K22</f>
        <v>913725</v>
      </c>
      <c r="L21" s="12">
        <f>L22</f>
        <v>1159395.8</v>
      </c>
      <c r="R21" s="33"/>
      <c r="S21" s="33"/>
      <c r="T21" s="33"/>
      <c r="U21" s="33"/>
      <c r="V21" s="33"/>
      <c r="W21" s="33"/>
      <c r="X21" s="10"/>
      <c r="Y21" s="10"/>
    </row>
    <row r="22" spans="1:26" ht="48.75" customHeight="1">
      <c r="A22" s="24" t="s">
        <v>59</v>
      </c>
      <c r="B22" s="24"/>
      <c r="C22" s="24"/>
      <c r="D22" s="24"/>
      <c r="E22" s="24"/>
      <c r="F22" s="22" t="s">
        <v>35</v>
      </c>
      <c r="G22" s="23"/>
      <c r="H22" s="11"/>
      <c r="I22" s="20">
        <v>1147258.22</v>
      </c>
      <c r="J22" s="20"/>
      <c r="K22" s="12">
        <v>913725</v>
      </c>
      <c r="L22" s="12">
        <v>1159395.8</v>
      </c>
      <c r="M22" s="15"/>
      <c r="N22" s="16"/>
      <c r="R22" s="10"/>
      <c r="S22" s="10"/>
      <c r="T22" s="10"/>
      <c r="U22" s="10"/>
      <c r="V22" s="10"/>
      <c r="W22" s="10"/>
      <c r="X22" s="10"/>
      <c r="Y22" s="10"/>
      <c r="Z22" s="7"/>
    </row>
    <row r="23" spans="1:26" ht="37.5" customHeight="1">
      <c r="A23" s="24" t="s">
        <v>60</v>
      </c>
      <c r="B23" s="24"/>
      <c r="C23" s="24"/>
      <c r="D23" s="24"/>
      <c r="E23" s="24"/>
      <c r="F23" s="22" t="s">
        <v>8</v>
      </c>
      <c r="G23" s="23"/>
      <c r="H23" s="11"/>
      <c r="I23" s="20">
        <f>I24</f>
        <v>-887460.83</v>
      </c>
      <c r="J23" s="20"/>
      <c r="K23" s="12">
        <f>K24</f>
        <v>-736668.3</v>
      </c>
      <c r="L23" s="12">
        <f>L24</f>
        <v>-891859.8</v>
      </c>
      <c r="R23" s="10"/>
      <c r="S23" s="34"/>
      <c r="T23" s="34"/>
      <c r="U23" s="34"/>
      <c r="V23" s="34"/>
      <c r="W23" s="34"/>
      <c r="X23" s="34"/>
      <c r="Y23" s="34"/>
      <c r="Z23" s="7"/>
    </row>
    <row r="24" spans="1:26" ht="50.25" customHeight="1">
      <c r="A24" s="24" t="s">
        <v>31</v>
      </c>
      <c r="B24" s="24"/>
      <c r="C24" s="24"/>
      <c r="D24" s="24"/>
      <c r="E24" s="24"/>
      <c r="F24" s="22" t="s">
        <v>36</v>
      </c>
      <c r="G24" s="23"/>
      <c r="H24" s="11"/>
      <c r="I24" s="20">
        <v>-887460.83</v>
      </c>
      <c r="J24" s="20"/>
      <c r="K24" s="12">
        <v>-736668.3</v>
      </c>
      <c r="L24" s="12">
        <v>-891859.8</v>
      </c>
      <c r="M24" s="15"/>
      <c r="N24" s="16"/>
      <c r="R24" s="10"/>
      <c r="S24" s="34"/>
      <c r="T24" s="34"/>
      <c r="U24" s="34"/>
      <c r="V24" s="34"/>
      <c r="W24" s="34"/>
      <c r="X24" s="34"/>
      <c r="Y24" s="10"/>
      <c r="Z24" s="7"/>
    </row>
    <row r="25" spans="1:26" ht="33.75" customHeight="1">
      <c r="A25" s="21" t="s">
        <v>9</v>
      </c>
      <c r="B25" s="21"/>
      <c r="C25" s="21"/>
      <c r="D25" s="21"/>
      <c r="E25" s="21"/>
      <c r="F25" s="22" t="s">
        <v>10</v>
      </c>
      <c r="G25" s="23"/>
      <c r="H25" s="11"/>
      <c r="I25" s="20">
        <f>I26+I29</f>
        <v>-291111.39999999997</v>
      </c>
      <c r="J25" s="20"/>
      <c r="K25" s="12">
        <f>K26+K29</f>
        <v>-208637.4</v>
      </c>
      <c r="L25" s="12">
        <f>L26+L29</f>
        <v>-302023.4</v>
      </c>
      <c r="M25" s="15"/>
      <c r="N25" s="17"/>
      <c r="R25" s="10"/>
      <c r="S25" s="34"/>
      <c r="T25" s="34"/>
      <c r="U25" s="34"/>
      <c r="V25" s="34"/>
      <c r="W25" s="34"/>
      <c r="X25" s="34"/>
      <c r="Y25" s="10"/>
      <c r="Z25" s="7"/>
    </row>
    <row r="26" spans="1:26" ht="55.5" customHeight="1">
      <c r="A26" s="24" t="s">
        <v>57</v>
      </c>
      <c r="B26" s="25"/>
      <c r="C26" s="25"/>
      <c r="D26" s="25"/>
      <c r="E26" s="25"/>
      <c r="F26" s="22" t="s">
        <v>20</v>
      </c>
      <c r="G26" s="23"/>
      <c r="H26" s="11"/>
      <c r="I26" s="20">
        <f>I27+I28</f>
        <v>387460.8</v>
      </c>
      <c r="J26" s="20"/>
      <c r="K26" s="12">
        <v>0</v>
      </c>
      <c r="L26" s="12">
        <v>0</v>
      </c>
      <c r="M26" s="15"/>
      <c r="N26" s="17"/>
      <c r="R26" s="10"/>
      <c r="S26" s="10"/>
      <c r="T26" s="10"/>
      <c r="U26" s="10"/>
      <c r="V26" s="10"/>
      <c r="W26" s="10"/>
      <c r="X26" s="10"/>
      <c r="Y26" s="10"/>
      <c r="Z26" s="7"/>
    </row>
    <row r="27" spans="1:26" ht="75" customHeight="1">
      <c r="A27" s="24" t="s">
        <v>56</v>
      </c>
      <c r="B27" s="25"/>
      <c r="C27" s="25"/>
      <c r="D27" s="25"/>
      <c r="E27" s="25"/>
      <c r="F27" s="22" t="s">
        <v>37</v>
      </c>
      <c r="G27" s="23"/>
      <c r="H27" s="11"/>
      <c r="I27" s="20">
        <v>87460.8</v>
      </c>
      <c r="J27" s="20"/>
      <c r="K27" s="12">
        <v>0</v>
      </c>
      <c r="L27" s="12">
        <v>0</v>
      </c>
      <c r="R27" s="8"/>
      <c r="S27" s="9"/>
      <c r="T27" s="9"/>
      <c r="U27" s="9"/>
      <c r="V27" s="9"/>
      <c r="W27" s="9"/>
      <c r="X27" s="9"/>
      <c r="Y27" s="9"/>
      <c r="Z27" s="7"/>
    </row>
    <row r="28" spans="1:26" ht="113.25" customHeight="1">
      <c r="A28" s="24" t="s">
        <v>55</v>
      </c>
      <c r="B28" s="25"/>
      <c r="C28" s="25"/>
      <c r="D28" s="25"/>
      <c r="E28" s="25"/>
      <c r="F28" s="22" t="s">
        <v>52</v>
      </c>
      <c r="G28" s="23"/>
      <c r="H28" s="11"/>
      <c r="I28" s="37">
        <v>300000</v>
      </c>
      <c r="J28" s="38"/>
      <c r="K28" s="12">
        <v>0</v>
      </c>
      <c r="L28" s="12">
        <v>0</v>
      </c>
      <c r="R28" s="8"/>
      <c r="S28" s="9"/>
      <c r="T28" s="9"/>
      <c r="U28" s="9"/>
      <c r="V28" s="9"/>
      <c r="W28" s="9"/>
      <c r="X28" s="9"/>
      <c r="Y28" s="9"/>
      <c r="Z28" s="7"/>
    </row>
    <row r="29" spans="1:12" ht="62.25" customHeight="1">
      <c r="A29" s="24" t="s">
        <v>11</v>
      </c>
      <c r="B29" s="25"/>
      <c r="C29" s="25"/>
      <c r="D29" s="25"/>
      <c r="E29" s="25"/>
      <c r="F29" s="22" t="s">
        <v>12</v>
      </c>
      <c r="G29" s="23"/>
      <c r="H29" s="11"/>
      <c r="I29" s="20">
        <f>I30+I31</f>
        <v>-678572.2</v>
      </c>
      <c r="J29" s="20"/>
      <c r="K29" s="12">
        <f>K30</f>
        <v>-208637.4</v>
      </c>
      <c r="L29" s="12">
        <f>L30</f>
        <v>-302023.4</v>
      </c>
    </row>
    <row r="30" spans="1:12" ht="64.5" customHeight="1">
      <c r="A30" s="24" t="s">
        <v>32</v>
      </c>
      <c r="B30" s="25"/>
      <c r="C30" s="25"/>
      <c r="D30" s="25"/>
      <c r="E30" s="25"/>
      <c r="F30" s="22" t="s">
        <v>38</v>
      </c>
      <c r="G30" s="23"/>
      <c r="H30" s="11"/>
      <c r="I30" s="20">
        <v>-378572.2</v>
      </c>
      <c r="J30" s="20"/>
      <c r="K30" s="12">
        <v>-208637.4</v>
      </c>
      <c r="L30" s="12">
        <v>-302023.4</v>
      </c>
    </row>
    <row r="31" spans="1:12" ht="105" customHeight="1">
      <c r="A31" s="24" t="s">
        <v>53</v>
      </c>
      <c r="B31" s="25"/>
      <c r="C31" s="25"/>
      <c r="D31" s="25"/>
      <c r="E31" s="25"/>
      <c r="F31" s="22" t="s">
        <v>51</v>
      </c>
      <c r="G31" s="23"/>
      <c r="H31" s="11"/>
      <c r="I31" s="37">
        <v>-300000</v>
      </c>
      <c r="J31" s="38"/>
      <c r="K31" s="12">
        <v>0</v>
      </c>
      <c r="L31" s="12">
        <v>0</v>
      </c>
    </row>
    <row r="32" spans="1:12" ht="34.5" customHeight="1">
      <c r="A32" s="21" t="s">
        <v>13</v>
      </c>
      <c r="B32" s="30"/>
      <c r="C32" s="30"/>
      <c r="D32" s="30"/>
      <c r="E32" s="30"/>
      <c r="F32" s="22" t="s">
        <v>21</v>
      </c>
      <c r="G32" s="23"/>
      <c r="H32" s="11"/>
      <c r="I32" s="20">
        <f>I36+I33</f>
        <v>147563.38107999787</v>
      </c>
      <c r="J32" s="20"/>
      <c r="K32" s="12">
        <f>K33+K36</f>
        <v>0</v>
      </c>
      <c r="L32" s="12">
        <f>L33+L36</f>
        <v>0</v>
      </c>
    </row>
    <row r="33" spans="1:14" ht="20.25" customHeight="1">
      <c r="A33" s="21" t="s">
        <v>2</v>
      </c>
      <c r="B33" s="25"/>
      <c r="C33" s="25"/>
      <c r="D33" s="25"/>
      <c r="E33" s="25"/>
      <c r="F33" s="22" t="s">
        <v>22</v>
      </c>
      <c r="G33" s="23"/>
      <c r="H33" s="11"/>
      <c r="I33" s="31">
        <f>I34</f>
        <v>-16041828.818920001</v>
      </c>
      <c r="J33" s="31"/>
      <c r="K33" s="13">
        <f>K34</f>
        <v>-12590765.22</v>
      </c>
      <c r="L33" s="13">
        <f>L34</f>
        <v>-12522883.19</v>
      </c>
      <c r="M33" s="5"/>
      <c r="N33" s="5"/>
    </row>
    <row r="34" spans="1:14" ht="30" customHeight="1">
      <c r="A34" s="24" t="s">
        <v>14</v>
      </c>
      <c r="B34" s="25"/>
      <c r="C34" s="25"/>
      <c r="D34" s="25"/>
      <c r="E34" s="25"/>
      <c r="F34" s="22" t="s">
        <v>23</v>
      </c>
      <c r="G34" s="23"/>
      <c r="H34" s="11"/>
      <c r="I34" s="31">
        <f>I35</f>
        <v>-16041828.818920001</v>
      </c>
      <c r="J34" s="31"/>
      <c r="K34" s="13">
        <f>K35</f>
        <v>-12590765.22</v>
      </c>
      <c r="L34" s="13">
        <f>L35</f>
        <v>-12522883.19</v>
      </c>
      <c r="M34" s="5"/>
      <c r="N34" s="5"/>
    </row>
    <row r="35" spans="1:14" ht="32.25" customHeight="1">
      <c r="A35" s="24" t="s">
        <v>33</v>
      </c>
      <c r="B35" s="25"/>
      <c r="C35" s="25"/>
      <c r="D35" s="25"/>
      <c r="E35" s="25"/>
      <c r="F35" s="22" t="s">
        <v>39</v>
      </c>
      <c r="G35" s="23"/>
      <c r="H35" s="11"/>
      <c r="I35" s="31">
        <f>-14506513.79892-I22-I26-596</f>
        <v>-16041828.818920001</v>
      </c>
      <c r="J35" s="31"/>
      <c r="K35" s="13">
        <v>-12590765.22</v>
      </c>
      <c r="L35" s="13">
        <v>-12522883.19</v>
      </c>
      <c r="M35" s="6"/>
      <c r="N35" s="5"/>
    </row>
    <row r="36" spans="1:14" ht="19.5" customHeight="1">
      <c r="A36" s="21" t="s">
        <v>3</v>
      </c>
      <c r="B36" s="30"/>
      <c r="C36" s="30"/>
      <c r="D36" s="30"/>
      <c r="E36" s="30"/>
      <c r="F36" s="22" t="s">
        <v>24</v>
      </c>
      <c r="G36" s="23"/>
      <c r="H36" s="11"/>
      <c r="I36" s="31">
        <f>I37</f>
        <v>16189392.2</v>
      </c>
      <c r="J36" s="31"/>
      <c r="K36" s="13">
        <f>K37</f>
        <v>12590765.22</v>
      </c>
      <c r="L36" s="13">
        <f>L37</f>
        <v>12522883.19</v>
      </c>
      <c r="M36" s="6"/>
      <c r="N36" s="5"/>
    </row>
    <row r="37" spans="1:14" ht="35.25" customHeight="1">
      <c r="A37" s="24" t="s">
        <v>4</v>
      </c>
      <c r="B37" s="25"/>
      <c r="C37" s="25"/>
      <c r="D37" s="25"/>
      <c r="E37" s="25"/>
      <c r="F37" s="22" t="s">
        <v>25</v>
      </c>
      <c r="G37" s="23"/>
      <c r="H37" s="11"/>
      <c r="I37" s="31">
        <f>I38</f>
        <v>16189392.2</v>
      </c>
      <c r="J37" s="31"/>
      <c r="K37" s="13">
        <f>K38</f>
        <v>12590765.22</v>
      </c>
      <c r="L37" s="13">
        <f>L38</f>
        <v>12522883.19</v>
      </c>
      <c r="M37" s="6"/>
      <c r="N37" s="5"/>
    </row>
    <row r="38" spans="1:14" ht="34.5" customHeight="1">
      <c r="A38" s="24" t="s">
        <v>34</v>
      </c>
      <c r="B38" s="25"/>
      <c r="C38" s="25"/>
      <c r="D38" s="25"/>
      <c r="E38" s="25"/>
      <c r="F38" s="22" t="s">
        <v>40</v>
      </c>
      <c r="G38" s="23"/>
      <c r="H38" s="11"/>
      <c r="I38" s="20">
        <f>16188796.2+596</f>
        <v>16189392.2</v>
      </c>
      <c r="J38" s="20"/>
      <c r="K38" s="13">
        <v>12590765.22</v>
      </c>
      <c r="L38" s="13">
        <v>12522883.19</v>
      </c>
      <c r="M38" s="6"/>
      <c r="N38" s="5"/>
    </row>
    <row r="39" spans="1:14" ht="21.75" customHeight="1">
      <c r="A39" s="21" t="s">
        <v>15</v>
      </c>
      <c r="B39" s="30"/>
      <c r="C39" s="30"/>
      <c r="D39" s="30"/>
      <c r="E39" s="30"/>
      <c r="F39" s="22" t="s">
        <v>16</v>
      </c>
      <c r="G39" s="23"/>
      <c r="H39" s="11"/>
      <c r="I39" s="20">
        <f>I19</f>
        <v>116249.37107999792</v>
      </c>
      <c r="J39" s="20"/>
      <c r="K39" s="12">
        <f>K19</f>
        <v>-31580.70000000004</v>
      </c>
      <c r="L39" s="12">
        <f>L19</f>
        <v>-34487.40000000002</v>
      </c>
      <c r="M39" s="5"/>
      <c r="N39" s="5"/>
    </row>
    <row r="40" spans="1:14" ht="36.75" customHeight="1">
      <c r="A40" s="21" t="s">
        <v>19</v>
      </c>
      <c r="B40" s="25"/>
      <c r="C40" s="25"/>
      <c r="D40" s="25"/>
      <c r="E40" s="25"/>
      <c r="F40" s="22" t="s">
        <v>17</v>
      </c>
      <c r="G40" s="23"/>
      <c r="H40" s="11"/>
      <c r="I40" s="20">
        <f>I39</f>
        <v>116249.37107999792</v>
      </c>
      <c r="J40" s="20"/>
      <c r="K40" s="12">
        <f>K39</f>
        <v>-31580.70000000004</v>
      </c>
      <c r="L40" s="12">
        <f>L39</f>
        <v>-34487.40000000002</v>
      </c>
      <c r="M40" s="5"/>
      <c r="N40" s="5"/>
    </row>
  </sheetData>
  <sheetProtection/>
  <mergeCells count="87">
    <mergeCell ref="A28:E28"/>
    <mergeCell ref="F28:G28"/>
    <mergeCell ref="I28:J28"/>
    <mergeCell ref="A31:E31"/>
    <mergeCell ref="F31:G31"/>
    <mergeCell ref="I31:J31"/>
    <mergeCell ref="F21:G21"/>
    <mergeCell ref="A19:E19"/>
    <mergeCell ref="I19:J19"/>
    <mergeCell ref="F19:G19"/>
    <mergeCell ref="A17:E17"/>
    <mergeCell ref="F20:H20"/>
    <mergeCell ref="F17:G17"/>
    <mergeCell ref="A36:E36"/>
    <mergeCell ref="A30:E30"/>
    <mergeCell ref="A34:E34"/>
    <mergeCell ref="R21:W21"/>
    <mergeCell ref="S23:Y23"/>
    <mergeCell ref="S24:X24"/>
    <mergeCell ref="S25:X25"/>
    <mergeCell ref="A24:E24"/>
    <mergeCell ref="F24:G24"/>
    <mergeCell ref="I24:J24"/>
    <mergeCell ref="F33:G33"/>
    <mergeCell ref="A33:E33"/>
    <mergeCell ref="F36:G36"/>
    <mergeCell ref="F35:G35"/>
    <mergeCell ref="I35:J35"/>
    <mergeCell ref="A18:E18"/>
    <mergeCell ref="I34:J34"/>
    <mergeCell ref="A35:E35"/>
    <mergeCell ref="A32:E32"/>
    <mergeCell ref="I33:J33"/>
    <mergeCell ref="I36:J36"/>
    <mergeCell ref="F26:G26"/>
    <mergeCell ref="A22:E22"/>
    <mergeCell ref="F22:G22"/>
    <mergeCell ref="F34:G34"/>
    <mergeCell ref="F32:G32"/>
    <mergeCell ref="I25:J25"/>
    <mergeCell ref="I26:J26"/>
    <mergeCell ref="F30:G30"/>
    <mergeCell ref="I30:J30"/>
    <mergeCell ref="A39:E39"/>
    <mergeCell ref="I37:J37"/>
    <mergeCell ref="A37:E37"/>
    <mergeCell ref="F37:G37"/>
    <mergeCell ref="F39:G39"/>
    <mergeCell ref="I39:J39"/>
    <mergeCell ref="A40:E40"/>
    <mergeCell ref="F40:G40"/>
    <mergeCell ref="I29:J29"/>
    <mergeCell ref="I27:J27"/>
    <mergeCell ref="A27:E27"/>
    <mergeCell ref="I32:J32"/>
    <mergeCell ref="I40:J40"/>
    <mergeCell ref="A38:E38"/>
    <mergeCell ref="F38:G38"/>
    <mergeCell ref="I38:J38"/>
    <mergeCell ref="A13:L13"/>
    <mergeCell ref="A15:E16"/>
    <mergeCell ref="F15:H16"/>
    <mergeCell ref="I15:J16"/>
    <mergeCell ref="K15:L15"/>
    <mergeCell ref="A29:E29"/>
    <mergeCell ref="F27:G27"/>
    <mergeCell ref="F29:G29"/>
    <mergeCell ref="A26:E26"/>
    <mergeCell ref="I20:J20"/>
    <mergeCell ref="A25:E25"/>
    <mergeCell ref="F25:G25"/>
    <mergeCell ref="F18:G18"/>
    <mergeCell ref="I18:J18"/>
    <mergeCell ref="I22:J22"/>
    <mergeCell ref="I23:J23"/>
    <mergeCell ref="F23:G23"/>
    <mergeCell ref="A23:E23"/>
    <mergeCell ref="A21:E21"/>
    <mergeCell ref="A20:E20"/>
    <mergeCell ref="M24:N24"/>
    <mergeCell ref="M22:N22"/>
    <mergeCell ref="M25:N25"/>
    <mergeCell ref="M26:N26"/>
    <mergeCell ref="K14:L14"/>
    <mergeCell ref="I17:J17"/>
    <mergeCell ref="I14:J14"/>
    <mergeCell ref="I21:J21"/>
  </mergeCells>
  <printOptions horizontalCentered="1"/>
  <pageMargins left="0.984251968503937" right="0.1968503937007874" top="0.3937007874015748" bottom="0.3937007874015748" header="0.1968503937007874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2022-06-22T08:04:02Z</cp:lastPrinted>
  <dcterms:created xsi:type="dcterms:W3CDTF">2003-10-27T06:52:07Z</dcterms:created>
  <dcterms:modified xsi:type="dcterms:W3CDTF">2022-06-27T12:35:02Z</dcterms:modified>
  <cp:category/>
  <cp:version/>
  <cp:contentType/>
  <cp:contentStatus/>
</cp:coreProperties>
</file>