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6" windowWidth="11100" windowHeight="5832" activeTab="0"/>
  </bookViews>
  <sheets>
    <sheet name="дефицит 2021" sheetId="1" r:id="rId1"/>
  </sheets>
  <definedNames>
    <definedName name="_xlnm.Print_Titles" localSheetId="0">'дефицит 2021'!$10:$10</definedName>
    <definedName name="_xlnm.Print_Area" localSheetId="0">'дефицит 2021'!$A$1:$L$34</definedName>
  </definedNames>
  <calcPr fullCalcOnLoad="1"/>
</workbook>
</file>

<file path=xl/sharedStrings.xml><?xml version="1.0" encoding="utf-8"?>
<sst xmlns="http://schemas.openxmlformats.org/spreadsheetml/2006/main" count="62" uniqueCount="59">
  <si>
    <t>Наименование</t>
  </si>
  <si>
    <t>КОД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</si>
  <si>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</si>
  <si>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</si>
  <si>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</si>
  <si>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</si>
  <si>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</si>
  <si>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</si>
  <si>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</si>
  <si>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</si>
  <si>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</si>
  <si>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</si>
  <si>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</si>
  <si>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</si>
  <si>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</si>
  <si>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Всего источников финансирования</t>
  </si>
  <si>
    <t>000 1000 00 00 00 0000 000</t>
  </si>
  <si>
    <t xml:space="preserve">000 1000 00 00 00 0000 000  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</si>
  <si>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</si>
  <si>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</si>
  <si>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</si>
  <si>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</si>
  <si>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</si>
  <si>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</si>
  <si>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</si>
  <si>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</si>
  <si>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>к решению Совета депутатов</t>
  </si>
  <si>
    <t>Сергиево-Посадского</t>
  </si>
  <si>
    <t>тыс.руб.</t>
  </si>
  <si>
    <t>городского округа</t>
  </si>
  <si>
    <t>Дефицит бюджета  Сергиево-Посадского городского округа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</si>
  <si>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</si>
  <si>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</si>
  <si>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</si>
  <si>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</si>
  <si>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 xml:space="preserve">932 0102 00 00 04 0000 710 </t>
  </si>
  <si>
    <t xml:space="preserve">932 0102 00 00 04 0000 810 </t>
  </si>
  <si>
    <t xml:space="preserve">932 0103 01 00 04 0000 710   </t>
  </si>
  <si>
    <t>932 0103 01 00 04 0000 810</t>
  </si>
  <si>
    <t>932 0105 02 01 04 0000 510</t>
  </si>
  <si>
    <t>932 0105 02 01 04 0000 610</t>
  </si>
  <si>
    <t>Плановый период</t>
  </si>
  <si>
    <t>в процентах к общей сумме доходов без учета безвозмездных поступлений</t>
  </si>
  <si>
    <t>x</t>
  </si>
  <si>
    <t>Московской области</t>
  </si>
  <si>
    <t>2023 год</t>
  </si>
  <si>
    <t>Приложение №6</t>
  </si>
  <si>
    <t>2024 год</t>
  </si>
  <si>
    <t>932 0103 01 00 04 0001 810</t>
  </si>
  <si>
    <t xml:space="preserve">932 0103 01 00 04 0001 710   </t>
  </si>
  <si>
    <t>Погашение бюджетами городских округов от других бюджетов бюджетной системы Российской Федерации в валюте Российской Федерации (на пополнение остатка средств  на едином счете бюджета за счет временно свободных средств единого счета федерального бюджета)</t>
  </si>
  <si>
    <t>Привлечение кредитов от других бюджетов бюджетной системы Российской Федерации  бюджетами городских округов в валюте Российской Федерации (на пополнение остатка средств  на едином счете бюджета за счет временно свободных средств единого счета федерального бюджета)</t>
  </si>
  <si>
    <t>Привлечение кредитов от других бюджетов бюджетной системы Российской Федерации  бюджетами городских округов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</si>
  <si>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</si>
  <si>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 xml:space="preserve">Привлечение кредитов от кредитных организаций в валюте Российской Федерации </t>
  </si>
  <si>
    <t xml:space="preserve">Привлечение кредитов от кредитных организаций бюджетами городских округов  в валюте Российской Федерации </t>
  </si>
  <si>
    <t>Источники внутреннего финансирования дефицита бюджета Сергиево-Посадского городского округа Московской области на 2023 год и на плановый период 2024 и 2025 годов</t>
  </si>
  <si>
    <t>2025 год</t>
  </si>
  <si>
    <t>от _____ № _______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</si>
</sst>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0"/>
    <numFmt numFmtId="179" formatCode="0.000"/>
    <numFmt numFmtId="180" formatCode="0.0000"/>
    <numFmt numFmtId="181" formatCode="#,##0.0000"/>
    <numFmt numFmtId="182" formatCode="#,##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10"/>
      <color indexed="30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u val="single"/>
      <sz val="10"/>
      <color indexed="25"/>
      <name val="Arial Cyr"/>
      <family val="0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u val="single"/>
      <sz val="10"/>
      <color theme="11"/>
      <name val="Arial Cyr"/>
      <family val="0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78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182" fontId="1" fillId="0" borderId="10" xfId="0" applyNumberFormat="1" applyFont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182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justify"/>
    </xf>
    <xf numFmtId="0" fontId="2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182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82" fontId="1" fillId="0" borderId="13" xfId="0" applyNumberFormat="1" applyFont="1" applyFill="1" applyBorder="1" applyAlignment="1">
      <alignment horizontal="center" vertical="center" wrapText="1"/>
    </xf>
    <xf numFmtId="182" fontId="1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view="pageBreakPreview" zoomScale="75" zoomScaleSheetLayoutView="75" workbookViewId="0" topLeftCell="A19">
      <selection activeCell="L17" sqref="L17"/>
    </sheetView>
  </sheetViews>
  <sheetFormatPr defaultColWidth="9.125" defaultRowHeight="12.75"/>
  <cols>
    <col min="1" max="4" width="9.125" style="1" customWidth="1"/>
    <col min="5" max="5" width="14.625" style="1" customWidth="1"/>
    <col min="6" max="6" width="9.125" style="1" customWidth="1"/>
    <col min="7" max="7" width="19.625" style="1" customWidth="1"/>
    <col min="8" max="8" width="9.125" style="1" hidden="1" customWidth="1"/>
    <col min="9" max="9" width="9.125" style="1" customWidth="1"/>
    <col min="10" max="10" width="9.375" style="1" customWidth="1"/>
    <col min="11" max="11" width="20.00390625" style="1" customWidth="1"/>
    <col min="12" max="12" width="18.50390625" style="1" customWidth="1"/>
    <col min="13" max="13" width="23.00390625" style="1" customWidth="1"/>
    <col min="14" max="14" width="43.875" style="1" customWidth="1"/>
    <col min="15" max="15" width="1.875" style="1" customWidth="1"/>
    <col min="16" max="16" width="2.50390625" style="1" customWidth="1"/>
    <col min="17" max="17" width="1.4921875" style="1" customWidth="1"/>
    <col min="18" max="18" width="0.5" style="1" customWidth="1"/>
    <col min="19" max="16384" width="9.125" style="1" customWidth="1"/>
  </cols>
  <sheetData>
    <row r="1" ht="27.75" customHeight="1">
      <c r="K1" s="2" t="s">
        <v>46</v>
      </c>
    </row>
    <row r="2" ht="15">
      <c r="K2" s="2" t="s">
        <v>26</v>
      </c>
    </row>
    <row r="3" ht="15">
      <c r="K3" s="2" t="s">
        <v>27</v>
      </c>
    </row>
    <row r="4" ht="15">
      <c r="K4" s="2" t="s">
        <v>29</v>
      </c>
    </row>
    <row r="5" ht="15">
      <c r="K5" s="2" t="s">
        <v>44</v>
      </c>
    </row>
    <row r="6" ht="15">
      <c r="K6" s="2" t="s">
        <v>58</v>
      </c>
    </row>
    <row r="7" spans="1:12" ht="42" customHeight="1">
      <c r="A7" s="26" t="s">
        <v>56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9:12" ht="15">
      <c r="I8" s="17"/>
      <c r="J8" s="18"/>
      <c r="K8" s="17" t="s">
        <v>28</v>
      </c>
      <c r="L8" s="18"/>
    </row>
    <row r="9" spans="1:12" ht="18" customHeight="1">
      <c r="A9" s="27" t="s">
        <v>0</v>
      </c>
      <c r="B9" s="27"/>
      <c r="C9" s="27"/>
      <c r="D9" s="27"/>
      <c r="E9" s="27"/>
      <c r="F9" s="27" t="s">
        <v>1</v>
      </c>
      <c r="G9" s="27"/>
      <c r="H9" s="27"/>
      <c r="I9" s="27" t="s">
        <v>45</v>
      </c>
      <c r="J9" s="27"/>
      <c r="K9" s="28" t="s">
        <v>41</v>
      </c>
      <c r="L9" s="28"/>
    </row>
    <row r="10" spans="1:12" ht="20.2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3" t="s">
        <v>47</v>
      </c>
      <c r="L10" s="3" t="s">
        <v>57</v>
      </c>
    </row>
    <row r="11" spans="1:12" ht="41.25" customHeight="1">
      <c r="A11" s="20" t="s">
        <v>30</v>
      </c>
      <c r="B11" s="25"/>
      <c r="C11" s="25"/>
      <c r="D11" s="25"/>
      <c r="E11" s="25"/>
      <c r="F11" s="34"/>
      <c r="G11" s="35"/>
      <c r="H11" s="11"/>
      <c r="I11" s="19">
        <f>-I13</f>
        <v>0</v>
      </c>
      <c r="J11" s="19"/>
      <c r="K11" s="12">
        <f>-K13</f>
        <v>9000.000000000058</v>
      </c>
      <c r="L11" s="12">
        <f>-L13</f>
        <v>9000</v>
      </c>
    </row>
    <row r="12" spans="1:12" ht="39" customHeight="1">
      <c r="A12" s="31" t="s">
        <v>42</v>
      </c>
      <c r="B12" s="31"/>
      <c r="C12" s="31"/>
      <c r="D12" s="31"/>
      <c r="E12" s="31"/>
      <c r="F12" s="21"/>
      <c r="G12" s="21"/>
      <c r="H12" s="11"/>
      <c r="I12" s="19">
        <v>0</v>
      </c>
      <c r="J12" s="19"/>
      <c r="K12" s="12" t="s">
        <v>43</v>
      </c>
      <c r="L12" s="12" t="s">
        <v>43</v>
      </c>
    </row>
    <row r="13" spans="1:12" ht="36" customHeight="1">
      <c r="A13" s="20" t="s">
        <v>18</v>
      </c>
      <c r="B13" s="20"/>
      <c r="C13" s="20"/>
      <c r="D13" s="20"/>
      <c r="E13" s="20"/>
      <c r="F13" s="21" t="s">
        <v>17</v>
      </c>
      <c r="G13" s="22"/>
      <c r="H13" s="10"/>
      <c r="I13" s="19">
        <f>I14+I26+I19</f>
        <v>0</v>
      </c>
      <c r="J13" s="19"/>
      <c r="K13" s="12">
        <f>K14+K26+K19</f>
        <v>-9000.000000000058</v>
      </c>
      <c r="L13" s="12">
        <f>L14+L26+L19</f>
        <v>-9000</v>
      </c>
    </row>
    <row r="14" spans="1:12" ht="36" customHeight="1">
      <c r="A14" s="20" t="s">
        <v>5</v>
      </c>
      <c r="B14" s="25"/>
      <c r="C14" s="25"/>
      <c r="D14" s="25"/>
      <c r="E14" s="25"/>
      <c r="F14" s="21" t="s">
        <v>7</v>
      </c>
      <c r="G14" s="21"/>
      <c r="H14" s="21"/>
      <c r="I14" s="19">
        <f>I15+I17</f>
        <v>330039.26399999997</v>
      </c>
      <c r="J14" s="19"/>
      <c r="K14" s="12">
        <f>K15+K17</f>
        <v>321039.26399999997</v>
      </c>
      <c r="L14" s="12">
        <f>L15+L17</f>
        <v>330377.872</v>
      </c>
    </row>
    <row r="15" spans="1:25" ht="39" customHeight="1">
      <c r="A15" s="23" t="s">
        <v>54</v>
      </c>
      <c r="B15" s="24"/>
      <c r="C15" s="24"/>
      <c r="D15" s="24"/>
      <c r="E15" s="24"/>
      <c r="F15" s="21" t="s">
        <v>6</v>
      </c>
      <c r="G15" s="22"/>
      <c r="H15" s="10"/>
      <c r="I15" s="19">
        <f>I16</f>
        <v>1271325.254</v>
      </c>
      <c r="J15" s="19"/>
      <c r="K15" s="12">
        <f>K16</f>
        <v>1140878.528</v>
      </c>
      <c r="L15" s="12">
        <f>L16</f>
        <v>1471256.4</v>
      </c>
      <c r="R15" s="32"/>
      <c r="S15" s="32"/>
      <c r="T15" s="32"/>
      <c r="U15" s="32"/>
      <c r="V15" s="32"/>
      <c r="W15" s="32"/>
      <c r="X15" s="9"/>
      <c r="Y15" s="9"/>
    </row>
    <row r="16" spans="1:26" ht="48.75" customHeight="1">
      <c r="A16" s="23" t="s">
        <v>55</v>
      </c>
      <c r="B16" s="23"/>
      <c r="C16" s="23"/>
      <c r="D16" s="23"/>
      <c r="E16" s="23"/>
      <c r="F16" s="21" t="s">
        <v>35</v>
      </c>
      <c r="G16" s="22"/>
      <c r="H16" s="10"/>
      <c r="I16" s="19">
        <v>1271325.254</v>
      </c>
      <c r="J16" s="19"/>
      <c r="K16" s="12">
        <v>1140878.528</v>
      </c>
      <c r="L16" s="12">
        <v>1471256.4</v>
      </c>
      <c r="M16" s="14"/>
      <c r="N16" s="15"/>
      <c r="R16" s="9"/>
      <c r="S16" s="9"/>
      <c r="T16" s="9"/>
      <c r="U16" s="9"/>
      <c r="V16" s="9"/>
      <c r="W16" s="9"/>
      <c r="X16" s="9"/>
      <c r="Y16" s="9"/>
      <c r="Z16" s="6"/>
    </row>
    <row r="17" spans="1:26" ht="54" customHeight="1">
      <c r="A17" s="23" t="s">
        <v>31</v>
      </c>
      <c r="B17" s="23"/>
      <c r="C17" s="23"/>
      <c r="D17" s="23"/>
      <c r="E17" s="23"/>
      <c r="F17" s="21" t="s">
        <v>8</v>
      </c>
      <c r="G17" s="22"/>
      <c r="H17" s="10"/>
      <c r="I17" s="19">
        <f>I18</f>
        <v>-941285.99</v>
      </c>
      <c r="J17" s="19"/>
      <c r="K17" s="12">
        <f>K18</f>
        <v>-819839.264</v>
      </c>
      <c r="L17" s="12">
        <f>L18</f>
        <v>-1140878.528</v>
      </c>
      <c r="R17" s="9"/>
      <c r="S17" s="33"/>
      <c r="T17" s="33"/>
      <c r="U17" s="33"/>
      <c r="V17" s="33"/>
      <c r="W17" s="33"/>
      <c r="X17" s="33"/>
      <c r="Y17" s="33"/>
      <c r="Z17" s="6"/>
    </row>
    <row r="18" spans="1:26" ht="50.25" customHeight="1">
      <c r="A18" s="23" t="s">
        <v>31</v>
      </c>
      <c r="B18" s="23"/>
      <c r="C18" s="23"/>
      <c r="D18" s="23"/>
      <c r="E18" s="23"/>
      <c r="F18" s="21" t="s">
        <v>36</v>
      </c>
      <c r="G18" s="22"/>
      <c r="H18" s="10"/>
      <c r="I18" s="19">
        <v>-941285.99</v>
      </c>
      <c r="J18" s="19"/>
      <c r="K18" s="12">
        <v>-819839.264</v>
      </c>
      <c r="L18" s="12">
        <v>-1140878.528</v>
      </c>
      <c r="M18" s="14"/>
      <c r="N18" s="15"/>
      <c r="R18" s="9"/>
      <c r="S18" s="33"/>
      <c r="T18" s="33"/>
      <c r="U18" s="33"/>
      <c r="V18" s="33"/>
      <c r="W18" s="33"/>
      <c r="X18" s="33"/>
      <c r="Y18" s="9"/>
      <c r="Z18" s="6"/>
    </row>
    <row r="19" spans="1:26" ht="33.75" customHeight="1">
      <c r="A19" s="20" t="s">
        <v>9</v>
      </c>
      <c r="B19" s="20"/>
      <c r="C19" s="20"/>
      <c r="D19" s="20"/>
      <c r="E19" s="20"/>
      <c r="F19" s="21" t="s">
        <v>10</v>
      </c>
      <c r="G19" s="22"/>
      <c r="H19" s="10"/>
      <c r="I19" s="19">
        <f>I20+I23</f>
        <v>-330039.264</v>
      </c>
      <c r="J19" s="19"/>
      <c r="K19" s="12">
        <f>K20+K23</f>
        <v>-330039.264</v>
      </c>
      <c r="L19" s="12">
        <f>L20+L23</f>
        <v>-339377.872</v>
      </c>
      <c r="M19" s="14"/>
      <c r="N19" s="16"/>
      <c r="R19" s="9"/>
      <c r="S19" s="33"/>
      <c r="T19" s="33"/>
      <c r="U19" s="33"/>
      <c r="V19" s="33"/>
      <c r="W19" s="33"/>
      <c r="X19" s="33"/>
      <c r="Y19" s="9"/>
      <c r="Z19" s="6"/>
    </row>
    <row r="20" spans="1:26" ht="55.5" customHeight="1">
      <c r="A20" s="23" t="s">
        <v>53</v>
      </c>
      <c r="B20" s="24"/>
      <c r="C20" s="24"/>
      <c r="D20" s="24"/>
      <c r="E20" s="24"/>
      <c r="F20" s="21" t="s">
        <v>20</v>
      </c>
      <c r="G20" s="22"/>
      <c r="H20" s="10"/>
      <c r="I20" s="19">
        <v>0</v>
      </c>
      <c r="J20" s="19"/>
      <c r="K20" s="12">
        <v>0</v>
      </c>
      <c r="L20" s="12">
        <v>0</v>
      </c>
      <c r="M20" s="14"/>
      <c r="N20" s="16"/>
      <c r="R20" s="9"/>
      <c r="S20" s="9"/>
      <c r="T20" s="9"/>
      <c r="U20" s="9"/>
      <c r="V20" s="9"/>
      <c r="W20" s="9"/>
      <c r="X20" s="9"/>
      <c r="Y20" s="9"/>
      <c r="Z20" s="6"/>
    </row>
    <row r="21" spans="1:26" ht="65.25" customHeight="1">
      <c r="A21" s="23" t="s">
        <v>52</v>
      </c>
      <c r="B21" s="24"/>
      <c r="C21" s="24"/>
      <c r="D21" s="24"/>
      <c r="E21" s="24"/>
      <c r="F21" s="21" t="s">
        <v>37</v>
      </c>
      <c r="G21" s="22"/>
      <c r="H21" s="10"/>
      <c r="I21" s="19">
        <v>0</v>
      </c>
      <c r="J21" s="19"/>
      <c r="K21" s="12">
        <v>0</v>
      </c>
      <c r="L21" s="12">
        <v>0</v>
      </c>
      <c r="R21" s="7"/>
      <c r="S21" s="8"/>
      <c r="T21" s="8"/>
      <c r="U21" s="8"/>
      <c r="V21" s="8"/>
      <c r="W21" s="8"/>
      <c r="X21" s="8"/>
      <c r="Y21" s="8"/>
      <c r="Z21" s="6"/>
    </row>
    <row r="22" spans="1:26" ht="113.25" customHeight="1">
      <c r="A22" s="23" t="s">
        <v>51</v>
      </c>
      <c r="B22" s="24"/>
      <c r="C22" s="24"/>
      <c r="D22" s="24"/>
      <c r="E22" s="24"/>
      <c r="F22" s="21" t="s">
        <v>49</v>
      </c>
      <c r="G22" s="22"/>
      <c r="H22" s="10"/>
      <c r="I22" s="36">
        <v>0</v>
      </c>
      <c r="J22" s="37"/>
      <c r="K22" s="12">
        <v>0</v>
      </c>
      <c r="L22" s="12">
        <v>0</v>
      </c>
      <c r="R22" s="7"/>
      <c r="S22" s="8"/>
      <c r="T22" s="8"/>
      <c r="U22" s="8"/>
      <c r="V22" s="8"/>
      <c r="W22" s="8"/>
      <c r="X22" s="8"/>
      <c r="Y22" s="8"/>
      <c r="Z22" s="6"/>
    </row>
    <row r="23" spans="1:12" ht="53.25" customHeight="1">
      <c r="A23" s="23" t="s">
        <v>11</v>
      </c>
      <c r="B23" s="24"/>
      <c r="C23" s="24"/>
      <c r="D23" s="24"/>
      <c r="E23" s="24"/>
      <c r="F23" s="21" t="s">
        <v>12</v>
      </c>
      <c r="G23" s="22"/>
      <c r="H23" s="10"/>
      <c r="I23" s="19">
        <f>I24+I25</f>
        <v>-330039.264</v>
      </c>
      <c r="J23" s="19"/>
      <c r="K23" s="12">
        <f>K24</f>
        <v>-330039.264</v>
      </c>
      <c r="L23" s="12">
        <f>L24</f>
        <v>-339377.872</v>
      </c>
    </row>
    <row r="24" spans="1:12" ht="56.25" customHeight="1">
      <c r="A24" s="23" t="s">
        <v>32</v>
      </c>
      <c r="B24" s="24"/>
      <c r="C24" s="24"/>
      <c r="D24" s="24"/>
      <c r="E24" s="24"/>
      <c r="F24" s="21" t="s">
        <v>38</v>
      </c>
      <c r="G24" s="22"/>
      <c r="H24" s="10"/>
      <c r="I24" s="19">
        <v>-330039.264</v>
      </c>
      <c r="J24" s="19"/>
      <c r="K24" s="12">
        <v>-330039.264</v>
      </c>
      <c r="L24" s="12">
        <v>-339377.872</v>
      </c>
    </row>
    <row r="25" spans="1:12" ht="105" customHeight="1">
      <c r="A25" s="23" t="s">
        <v>50</v>
      </c>
      <c r="B25" s="24"/>
      <c r="C25" s="24"/>
      <c r="D25" s="24"/>
      <c r="E25" s="24"/>
      <c r="F25" s="21" t="s">
        <v>48</v>
      </c>
      <c r="G25" s="22"/>
      <c r="H25" s="10"/>
      <c r="I25" s="36">
        <v>0</v>
      </c>
      <c r="J25" s="37"/>
      <c r="K25" s="12">
        <v>0</v>
      </c>
      <c r="L25" s="12">
        <v>0</v>
      </c>
    </row>
    <row r="26" spans="1:12" ht="34.5" customHeight="1">
      <c r="A26" s="20" t="s">
        <v>13</v>
      </c>
      <c r="B26" s="29"/>
      <c r="C26" s="29"/>
      <c r="D26" s="29"/>
      <c r="E26" s="29"/>
      <c r="F26" s="21" t="s">
        <v>21</v>
      </c>
      <c r="G26" s="22"/>
      <c r="H26" s="10"/>
      <c r="I26" s="19">
        <f>I30+I27</f>
        <v>0</v>
      </c>
      <c r="J26" s="19"/>
      <c r="K26" s="12">
        <f>K27+K30</f>
        <v>0</v>
      </c>
      <c r="L26" s="12">
        <f>L27+L30</f>
        <v>0</v>
      </c>
    </row>
    <row r="27" spans="1:14" ht="20.25" customHeight="1">
      <c r="A27" s="20" t="s">
        <v>2</v>
      </c>
      <c r="B27" s="24"/>
      <c r="C27" s="24"/>
      <c r="D27" s="24"/>
      <c r="E27" s="24"/>
      <c r="F27" s="21" t="s">
        <v>22</v>
      </c>
      <c r="G27" s="22"/>
      <c r="H27" s="10"/>
      <c r="I27" s="30">
        <f>I28</f>
        <v>-16963789.464</v>
      </c>
      <c r="J27" s="30"/>
      <c r="K27" s="13">
        <f>K28</f>
        <v>-12181984.598000001</v>
      </c>
      <c r="L27" s="13">
        <f>L28</f>
        <v>-11816358.65</v>
      </c>
      <c r="M27" s="4"/>
      <c r="N27" s="4"/>
    </row>
    <row r="28" spans="1:14" ht="30" customHeight="1">
      <c r="A28" s="23" t="s">
        <v>14</v>
      </c>
      <c r="B28" s="24"/>
      <c r="C28" s="24"/>
      <c r="D28" s="24"/>
      <c r="E28" s="24"/>
      <c r="F28" s="21" t="s">
        <v>23</v>
      </c>
      <c r="G28" s="22"/>
      <c r="H28" s="10"/>
      <c r="I28" s="30">
        <f>I29</f>
        <v>-16963789.464</v>
      </c>
      <c r="J28" s="30"/>
      <c r="K28" s="13">
        <f>K29</f>
        <v>-12181984.598000001</v>
      </c>
      <c r="L28" s="13">
        <f>L29</f>
        <v>-11816358.65</v>
      </c>
      <c r="M28" s="4"/>
      <c r="N28" s="4"/>
    </row>
    <row r="29" spans="1:14" ht="32.25" customHeight="1">
      <c r="A29" s="23" t="s">
        <v>33</v>
      </c>
      <c r="B29" s="24"/>
      <c r="C29" s="24"/>
      <c r="D29" s="24"/>
      <c r="E29" s="24"/>
      <c r="F29" s="21" t="s">
        <v>39</v>
      </c>
      <c r="G29" s="22"/>
      <c r="H29" s="10"/>
      <c r="I29" s="30">
        <f>-15692464.21-I16-I20</f>
        <v>-16963789.464</v>
      </c>
      <c r="J29" s="30"/>
      <c r="K29" s="13">
        <f>-11041106.07-K16</f>
        <v>-12181984.598000001</v>
      </c>
      <c r="L29" s="13">
        <f>-10345102.25-L16</f>
        <v>-11816358.65</v>
      </c>
      <c r="M29" s="5"/>
      <c r="N29" s="4"/>
    </row>
    <row r="30" spans="1:14" ht="19.5" customHeight="1">
      <c r="A30" s="20" t="s">
        <v>3</v>
      </c>
      <c r="B30" s="29"/>
      <c r="C30" s="29"/>
      <c r="D30" s="29"/>
      <c r="E30" s="29"/>
      <c r="F30" s="21" t="s">
        <v>24</v>
      </c>
      <c r="G30" s="22"/>
      <c r="H30" s="10"/>
      <c r="I30" s="30">
        <f>I31</f>
        <v>16963789.464</v>
      </c>
      <c r="J30" s="30"/>
      <c r="K30" s="13">
        <f>K31</f>
        <v>12181984.598000001</v>
      </c>
      <c r="L30" s="13">
        <f>L31</f>
        <v>11816358.649999999</v>
      </c>
      <c r="M30" s="5"/>
      <c r="N30" s="4"/>
    </row>
    <row r="31" spans="1:14" ht="35.25" customHeight="1">
      <c r="A31" s="23" t="s">
        <v>4</v>
      </c>
      <c r="B31" s="24"/>
      <c r="C31" s="24"/>
      <c r="D31" s="24"/>
      <c r="E31" s="24"/>
      <c r="F31" s="21" t="s">
        <v>25</v>
      </c>
      <c r="G31" s="22"/>
      <c r="H31" s="10"/>
      <c r="I31" s="30">
        <f>I32</f>
        <v>16963789.464</v>
      </c>
      <c r="J31" s="30"/>
      <c r="K31" s="13">
        <f>K32</f>
        <v>12181984.598000001</v>
      </c>
      <c r="L31" s="13">
        <f>L32</f>
        <v>11816358.649999999</v>
      </c>
      <c r="M31" s="5"/>
      <c r="N31" s="4"/>
    </row>
    <row r="32" spans="1:14" ht="34.5" customHeight="1">
      <c r="A32" s="23" t="s">
        <v>34</v>
      </c>
      <c r="B32" s="24"/>
      <c r="C32" s="24"/>
      <c r="D32" s="24"/>
      <c r="E32" s="24"/>
      <c r="F32" s="21" t="s">
        <v>40</v>
      </c>
      <c r="G32" s="22"/>
      <c r="H32" s="10"/>
      <c r="I32" s="19">
        <f>15692464.21-I23-I18</f>
        <v>16963789.464</v>
      </c>
      <c r="J32" s="19"/>
      <c r="K32" s="13">
        <f>11032106.07-K18-K23</f>
        <v>12181984.598000001</v>
      </c>
      <c r="L32" s="13">
        <f>10336102.25-L23-L18</f>
        <v>11816358.649999999</v>
      </c>
      <c r="M32" s="5"/>
      <c r="N32" s="4"/>
    </row>
    <row r="33" spans="1:14" ht="21.75" customHeight="1">
      <c r="A33" s="20" t="s">
        <v>15</v>
      </c>
      <c r="B33" s="29"/>
      <c r="C33" s="29"/>
      <c r="D33" s="29"/>
      <c r="E33" s="29"/>
      <c r="F33" s="21" t="s">
        <v>16</v>
      </c>
      <c r="G33" s="22"/>
      <c r="H33" s="10"/>
      <c r="I33" s="19">
        <f>I13</f>
        <v>0</v>
      </c>
      <c r="J33" s="19"/>
      <c r="K33" s="12">
        <f>K13</f>
        <v>-9000.000000000058</v>
      </c>
      <c r="L33" s="12">
        <f>L13</f>
        <v>-9000</v>
      </c>
      <c r="M33" s="4"/>
      <c r="N33" s="4"/>
    </row>
    <row r="34" spans="1:14" ht="36.75" customHeight="1">
      <c r="A34" s="20" t="s">
        <v>19</v>
      </c>
      <c r="B34" s="24"/>
      <c r="C34" s="24"/>
      <c r="D34" s="24"/>
      <c r="E34" s="24"/>
      <c r="F34" s="21" t="s">
        <v>17</v>
      </c>
      <c r="G34" s="22"/>
      <c r="H34" s="10"/>
      <c r="I34" s="19">
        <f>I33</f>
        <v>0</v>
      </c>
      <c r="J34" s="19"/>
      <c r="K34" s="12">
        <f>K33</f>
        <v>-9000.000000000058</v>
      </c>
      <c r="L34" s="12">
        <f>L33</f>
        <v>-9000</v>
      </c>
      <c r="M34" s="4"/>
      <c r="N34" s="4"/>
    </row>
  </sheetData>
  <sheetProtection/>
  <mergeCells count="87">
    <mergeCell ref="A22:E22"/>
    <mergeCell ref="F22:G22"/>
    <mergeCell ref="I22:J22"/>
    <mergeCell ref="A25:E25"/>
    <mergeCell ref="F25:G25"/>
    <mergeCell ref="I25:J25"/>
    <mergeCell ref="F15:G15"/>
    <mergeCell ref="A13:E13"/>
    <mergeCell ref="I13:J13"/>
    <mergeCell ref="F13:G13"/>
    <mergeCell ref="A11:E11"/>
    <mergeCell ref="F14:H14"/>
    <mergeCell ref="F11:G11"/>
    <mergeCell ref="A30:E30"/>
    <mergeCell ref="A24:E24"/>
    <mergeCell ref="A28:E28"/>
    <mergeCell ref="R15:W15"/>
    <mergeCell ref="S17:Y17"/>
    <mergeCell ref="S18:X18"/>
    <mergeCell ref="S19:X19"/>
    <mergeCell ref="A18:E18"/>
    <mergeCell ref="F18:G18"/>
    <mergeCell ref="I18:J18"/>
    <mergeCell ref="F27:G27"/>
    <mergeCell ref="A27:E27"/>
    <mergeCell ref="F30:G30"/>
    <mergeCell ref="F29:G29"/>
    <mergeCell ref="I29:J29"/>
    <mergeCell ref="A12:E12"/>
    <mergeCell ref="I28:J28"/>
    <mergeCell ref="A29:E29"/>
    <mergeCell ref="A26:E26"/>
    <mergeCell ref="I27:J27"/>
    <mergeCell ref="I30:J30"/>
    <mergeCell ref="F20:G20"/>
    <mergeCell ref="A16:E16"/>
    <mergeCell ref="F16:G16"/>
    <mergeCell ref="F28:G28"/>
    <mergeCell ref="F26:G26"/>
    <mergeCell ref="I19:J19"/>
    <mergeCell ref="I20:J20"/>
    <mergeCell ref="F24:G24"/>
    <mergeCell ref="I24:J24"/>
    <mergeCell ref="A33:E33"/>
    <mergeCell ref="I31:J31"/>
    <mergeCell ref="A31:E31"/>
    <mergeCell ref="F31:G31"/>
    <mergeCell ref="F33:G33"/>
    <mergeCell ref="I33:J33"/>
    <mergeCell ref="A34:E34"/>
    <mergeCell ref="F34:G34"/>
    <mergeCell ref="I23:J23"/>
    <mergeCell ref="I21:J21"/>
    <mergeCell ref="A21:E21"/>
    <mergeCell ref="I26:J26"/>
    <mergeCell ref="I34:J34"/>
    <mergeCell ref="A32:E32"/>
    <mergeCell ref="F32:G32"/>
    <mergeCell ref="I32:J32"/>
    <mergeCell ref="A7:L7"/>
    <mergeCell ref="A9:E10"/>
    <mergeCell ref="F9:H10"/>
    <mergeCell ref="I9:J10"/>
    <mergeCell ref="K9:L9"/>
    <mergeCell ref="A23:E23"/>
    <mergeCell ref="F21:G21"/>
    <mergeCell ref="F23:G23"/>
    <mergeCell ref="A20:E20"/>
    <mergeCell ref="I14:J14"/>
    <mergeCell ref="A19:E19"/>
    <mergeCell ref="F19:G19"/>
    <mergeCell ref="F12:G12"/>
    <mergeCell ref="I12:J12"/>
    <mergeCell ref="I16:J16"/>
    <mergeCell ref="I17:J17"/>
    <mergeCell ref="F17:G17"/>
    <mergeCell ref="A17:E17"/>
    <mergeCell ref="A15:E15"/>
    <mergeCell ref="A14:E14"/>
    <mergeCell ref="M18:N18"/>
    <mergeCell ref="M16:N16"/>
    <mergeCell ref="M19:N19"/>
    <mergeCell ref="M20:N20"/>
    <mergeCell ref="K8:L8"/>
    <mergeCell ref="I11:J11"/>
    <mergeCell ref="I8:J8"/>
    <mergeCell ref="I15:J15"/>
  </mergeCells>
  <printOptions horizontalCentered="1"/>
  <pageMargins left="0.5905511811023623" right="0" top="0.3937007874015748" bottom="0" header="0" footer="0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С. Родионова</cp:lastModifiedBy>
  <cp:lastPrinted>2022-12-19T09:03:19Z</cp:lastPrinted>
  <dcterms:created xsi:type="dcterms:W3CDTF">2003-10-27T06:52:07Z</dcterms:created>
  <dcterms:modified xsi:type="dcterms:W3CDTF">2022-12-22T12:43:55Z</dcterms:modified>
  <cp:category/>
  <cp:version/>
  <cp:contentType/>
  <cp:contentStatus/>
</cp:coreProperties>
</file>