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 Приложение №9" sheetId="1" r:id="rId1"/>
    <sheet name="Приложение № 10" sheetId="2" r:id="rId2"/>
    <sheet name="Приложение № 11" sheetId="3" r:id="rId3"/>
    <sheet name="Приложение № 12" sheetId="4" r:id="rId4"/>
  </sheets>
  <definedNames>
    <definedName name="_xlnm.Print_Area" localSheetId="0">' Приложение №9'!$B$1:$F$72</definedName>
    <definedName name="_xlnm.Print_Area" localSheetId="1">'Приложение № 10'!$B$1:$F$72</definedName>
    <definedName name="_xlnm.Print_Area" localSheetId="2">'Приложение № 11'!$B$1:$F$67</definedName>
    <definedName name="_xlnm.Print_Area" localSheetId="3">'Приложение № 12'!$B$1:$F$67</definedName>
  </definedNames>
  <calcPr fullCalcOnLoad="1"/>
</workbook>
</file>

<file path=xl/sharedStrings.xml><?xml version="1.0" encoding="utf-8"?>
<sst xmlns="http://schemas.openxmlformats.org/spreadsheetml/2006/main" count="313" uniqueCount="99">
  <si>
    <t>Расчет-обоснование</t>
  </si>
  <si>
    <t>количество  детей</t>
  </si>
  <si>
    <t xml:space="preserve"> тыс.дет/дн.</t>
  </si>
  <si>
    <t>Наименование</t>
  </si>
  <si>
    <t>Норма на</t>
  </si>
  <si>
    <t>Общая</t>
  </si>
  <si>
    <t>Средне-</t>
  </si>
  <si>
    <t>Стоимость</t>
  </si>
  <si>
    <t>продуктов</t>
  </si>
  <si>
    <t>1 школьн.</t>
  </si>
  <si>
    <t>потреб-</t>
  </si>
  <si>
    <t>годовая</t>
  </si>
  <si>
    <t>питания</t>
  </si>
  <si>
    <t>в день</t>
  </si>
  <si>
    <t xml:space="preserve">ность </t>
  </si>
  <si>
    <t>цена руб./тн.</t>
  </si>
  <si>
    <t>по норме</t>
  </si>
  <si>
    <t>с учетом</t>
  </si>
  <si>
    <t>грамм</t>
  </si>
  <si>
    <t xml:space="preserve"> тонн</t>
  </si>
  <si>
    <t>индек-дефлят.</t>
  </si>
  <si>
    <t>тыс.руб.</t>
  </si>
  <si>
    <t>Хлеб пшеничный</t>
  </si>
  <si>
    <t>Мука пшеничная</t>
  </si>
  <si>
    <t>Рис</t>
  </si>
  <si>
    <t>Макаронные  изделия</t>
  </si>
  <si>
    <t>Печенье</t>
  </si>
  <si>
    <t>Пряники</t>
  </si>
  <si>
    <t>Сухофрукты</t>
  </si>
  <si>
    <t>Бананы</t>
  </si>
  <si>
    <t>Яблоки</t>
  </si>
  <si>
    <t>Груши</t>
  </si>
  <si>
    <t>Соки натуральные</t>
  </si>
  <si>
    <t>Огурцы св.</t>
  </si>
  <si>
    <t>Помидоры св.</t>
  </si>
  <si>
    <t>Сахар</t>
  </si>
  <si>
    <t>Масло сливочное</t>
  </si>
  <si>
    <t>Масло растительное</t>
  </si>
  <si>
    <t>Чай</t>
  </si>
  <si>
    <t>Кисель фруктовый</t>
  </si>
  <si>
    <t>Соль</t>
  </si>
  <si>
    <t>Творог ( жирность - 9%)</t>
  </si>
  <si>
    <t>Сельскохозяйственная продукция:</t>
  </si>
  <si>
    <t>Картофель</t>
  </si>
  <si>
    <t>Свекла</t>
  </si>
  <si>
    <t>Яйцо  (тыс.штук) ( С.Т. - 1)</t>
  </si>
  <si>
    <t>ВСЕГО по району:</t>
  </si>
  <si>
    <t>Затраты на переработку</t>
  </si>
  <si>
    <t>Стоимость переработки</t>
  </si>
  <si>
    <t>Размер транспортных услуг</t>
  </si>
  <si>
    <t>Стоимость транспортных услуг</t>
  </si>
  <si>
    <t>ВСЕГО по району :</t>
  </si>
  <si>
    <t>Норматив стоимости питания 1 детодня, руб.</t>
  </si>
  <si>
    <t>Хлеб из ржаной муки</t>
  </si>
  <si>
    <t>Печень говяжья</t>
  </si>
  <si>
    <t>Мясо птицы</t>
  </si>
  <si>
    <t>имеющих в своем штате поваров</t>
  </si>
  <si>
    <t>Сельдь с/сол.</t>
  </si>
  <si>
    <t>Ряженка (жирность 3,2%)</t>
  </si>
  <si>
    <t>Сыр</t>
  </si>
  <si>
    <t>Какао</t>
  </si>
  <si>
    <t>Дрожжи</t>
  </si>
  <si>
    <t>Цыплята</t>
  </si>
  <si>
    <t>Сельдь с/сол</t>
  </si>
  <si>
    <t>Ряженка (жирн. 3,2%)</t>
  </si>
  <si>
    <t>полдник</t>
  </si>
  <si>
    <t>Крупа манная</t>
  </si>
  <si>
    <t>Пшено</t>
  </si>
  <si>
    <t>заключивших муниципальные контракты с предприятиями,</t>
  </si>
  <si>
    <t>получившими на торгах право организации питания</t>
  </si>
  <si>
    <t>Утверждено постановлением</t>
  </si>
  <si>
    <t>Главы муниципального района</t>
  </si>
  <si>
    <t>Приложение № 9</t>
  </si>
  <si>
    <t>муниципальных общеобразовательных школ (полдник) ,</t>
  </si>
  <si>
    <t>Приложение № 10</t>
  </si>
  <si>
    <t>Яйцо  (тыс.штук)                 ( С.Т. - 1)</t>
  </si>
  <si>
    <t>Приложение № 11</t>
  </si>
  <si>
    <t>Яйцо  (тыс.штук)                ( С.Т. - 1)</t>
  </si>
  <si>
    <t>Приложение № 12</t>
  </si>
  <si>
    <t>на 2011 год</t>
  </si>
  <si>
    <t>количество дней питания в 2011 году</t>
  </si>
  <si>
    <t>Мясо говядина на кости ( 1 кат.)</t>
  </si>
  <si>
    <t>Колбасные изделия для детского питания</t>
  </si>
  <si>
    <t>Огурцы</t>
  </si>
  <si>
    <t>Помидоры</t>
  </si>
  <si>
    <t>Сметана ( жирность - 15%)</t>
  </si>
  <si>
    <t>Молоко (в пакетах базисн. жирности 2,5-3,2%)</t>
  </si>
  <si>
    <t xml:space="preserve">Огурцы </t>
  </si>
  <si>
    <t>Рыба треска</t>
  </si>
  <si>
    <t>Начальник управления образования</t>
  </si>
  <si>
    <t xml:space="preserve">                               Дударева О.К.</t>
  </si>
  <si>
    <t xml:space="preserve">       нормы денежного обеспечения питанием  одного учащегося 7-10 лет </t>
  </si>
  <si>
    <t xml:space="preserve">       нормы денежного обеспечения питанием одного учащегося 11-18 лет </t>
  </si>
  <si>
    <t xml:space="preserve">       нормы денежного обеспечения питанием одного учащегося 7-10 лет </t>
  </si>
  <si>
    <t xml:space="preserve">      нормы денежного обеспечения питанием одного учащегося 11-18 лет   </t>
  </si>
  <si>
    <t>от____15.11.2010_________ №__1882-ПГ_______</t>
  </si>
  <si>
    <t>от__15.11.2010___________ №___1882-ПГ______</t>
  </si>
  <si>
    <t>от___15.11.2010__________ №__1882_______</t>
  </si>
  <si>
    <t>№1882-ПГ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</si>
</sst>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_р_."/>
  </numFmts>
  <fonts count="9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9" fontId="2" fillId="0" borderId="0" xfId="17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center" wrapText="1"/>
    </xf>
    <xf numFmtId="164" fontId="7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2" fontId="2" fillId="2" borderId="20" xfId="0" applyNumberFormat="1" applyFont="1" applyFill="1" applyBorder="1" applyAlignment="1">
      <alignment horizontal="center"/>
    </xf>
    <xf numFmtId="167" fontId="2" fillId="0" borderId="21" xfId="0" applyNumberFormat="1" applyFont="1" applyBorder="1" applyAlignment="1">
      <alignment horizontal="center"/>
    </xf>
    <xf numFmtId="169" fontId="2" fillId="2" borderId="22" xfId="0" applyNumberFormat="1" applyFont="1" applyFill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2" fontId="2" fillId="2" borderId="25" xfId="0" applyNumberFormat="1" applyFont="1" applyFill="1" applyBorder="1" applyAlignment="1">
      <alignment horizontal="center"/>
    </xf>
    <xf numFmtId="167" fontId="2" fillId="0" borderId="22" xfId="0" applyNumberFormat="1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2" fontId="2" fillId="2" borderId="28" xfId="0" applyNumberFormat="1" applyFont="1" applyFill="1" applyBorder="1" applyAlignment="1">
      <alignment horizontal="center"/>
    </xf>
    <xf numFmtId="167" fontId="2" fillId="0" borderId="29" xfId="0" applyNumberFormat="1" applyFont="1" applyBorder="1" applyAlignment="1">
      <alignment horizontal="center"/>
    </xf>
    <xf numFmtId="169" fontId="2" fillId="2" borderId="29" xfId="0" applyNumberFormat="1" applyFont="1" applyFill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2" fontId="2" fillId="2" borderId="29" xfId="0" applyNumberFormat="1" applyFont="1" applyFill="1" applyBorder="1" applyAlignment="1">
      <alignment horizontal="center"/>
    </xf>
    <xf numFmtId="167" fontId="2" fillId="2" borderId="29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2" fontId="2" fillId="2" borderId="31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169" fontId="2" fillId="2" borderId="33" xfId="0" applyNumberFormat="1" applyFont="1" applyFill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167" fontId="2" fillId="0" borderId="35" xfId="0" applyNumberFormat="1" applyFont="1" applyBorder="1" applyAlignment="1">
      <alignment horizontal="center"/>
    </xf>
    <xf numFmtId="169" fontId="2" fillId="2" borderId="35" xfId="0" applyNumberFormat="1" applyFont="1" applyFill="1" applyBorder="1" applyAlignment="1">
      <alignment horizontal="center"/>
    </xf>
    <xf numFmtId="166" fontId="2" fillId="0" borderId="36" xfId="0" applyNumberFormat="1" applyFon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169" fontId="2" fillId="2" borderId="13" xfId="0" applyNumberFormat="1" applyFont="1" applyFill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9" fontId="2" fillId="2" borderId="8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9" fontId="2" fillId="0" borderId="30" xfId="17" applyFont="1" applyBorder="1" applyAlignment="1">
      <alignment horizontal="center"/>
    </xf>
    <xf numFmtId="2" fontId="7" fillId="2" borderId="3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2" fontId="7" fillId="2" borderId="3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2" fontId="7" fillId="0" borderId="18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75" zoomScaleNormal="75" workbookViewId="0" topLeftCell="A40">
      <selection activeCell="F4" sqref="F4"/>
    </sheetView>
  </sheetViews>
  <sheetFormatPr defaultColWidth="9.00390625" defaultRowHeight="12.75"/>
  <cols>
    <col min="2" max="2" width="31.00390625" style="85" customWidth="1"/>
    <col min="3" max="4" width="12.75390625" style="85" customWidth="1"/>
    <col min="5" max="5" width="20.25390625" style="85" customWidth="1"/>
    <col min="6" max="6" width="19.625" style="85" customWidth="1"/>
  </cols>
  <sheetData>
    <row r="1" spans="1:7" ht="15.75">
      <c r="A1" s="4"/>
      <c r="B1" s="2"/>
      <c r="C1" s="7"/>
      <c r="D1" s="2"/>
      <c r="E1" s="94" t="s">
        <v>72</v>
      </c>
      <c r="F1" s="94"/>
      <c r="G1" s="4"/>
    </row>
    <row r="2" spans="1:7" ht="15.75">
      <c r="A2" s="4"/>
      <c r="B2" s="2"/>
      <c r="C2" s="7"/>
      <c r="D2" s="2"/>
      <c r="E2" s="94" t="s">
        <v>70</v>
      </c>
      <c r="F2" s="94"/>
      <c r="G2" s="4"/>
    </row>
    <row r="3" spans="1:7" ht="15.75">
      <c r="A3" s="4"/>
      <c r="B3" s="2"/>
      <c r="C3" s="7"/>
      <c r="D3" s="2"/>
      <c r="E3" s="94" t="s">
        <v>71</v>
      </c>
      <c r="F3" s="94"/>
      <c r="G3" s="4"/>
    </row>
    <row r="4" spans="1:7" ht="15.75">
      <c r="A4" s="4"/>
      <c r="B4" s="2"/>
      <c r="C4" s="7"/>
      <c r="D4" s="2"/>
      <c r="E4" s="8" t="s">
        <v>97</v>
      </c>
      <c r="F4" s="9" t="s">
        <v>98</v>
      </c>
      <c r="G4" s="4"/>
    </row>
    <row r="5" spans="1:7" ht="15.75">
      <c r="A5" s="4"/>
      <c r="B5" s="2"/>
      <c r="C5" s="2"/>
      <c r="D5" s="2"/>
      <c r="E5" s="2"/>
      <c r="F5" s="2"/>
      <c r="G5" s="4"/>
    </row>
    <row r="6" spans="1:7" ht="15.75">
      <c r="A6" s="4"/>
      <c r="B6" s="2"/>
      <c r="C6" s="91"/>
      <c r="D6" s="91"/>
      <c r="E6" s="2"/>
      <c r="F6" s="2"/>
      <c r="G6" s="4"/>
    </row>
    <row r="7" spans="1:7" ht="15.75">
      <c r="A7" s="4"/>
      <c r="B7" s="91" t="s">
        <v>0</v>
      </c>
      <c r="C7" s="91"/>
      <c r="D7" s="91"/>
      <c r="E7" s="91"/>
      <c r="F7" s="91"/>
      <c r="G7" s="4"/>
    </row>
    <row r="8" spans="1:7" ht="16.5">
      <c r="A8" s="92" t="s">
        <v>91</v>
      </c>
      <c r="B8" s="92"/>
      <c r="C8" s="92"/>
      <c r="D8" s="92"/>
      <c r="E8" s="92"/>
      <c r="F8" s="92"/>
      <c r="G8" s="92"/>
    </row>
    <row r="9" spans="1:7" ht="16.5">
      <c r="A9" s="5"/>
      <c r="B9" s="91" t="s">
        <v>73</v>
      </c>
      <c r="C9" s="91"/>
      <c r="D9" s="91"/>
      <c r="E9" s="91"/>
      <c r="F9" s="91"/>
      <c r="G9" s="5"/>
    </row>
    <row r="10" spans="1:7" ht="16.5">
      <c r="A10" s="5"/>
      <c r="B10" s="91" t="s">
        <v>68</v>
      </c>
      <c r="C10" s="91"/>
      <c r="D10" s="91"/>
      <c r="E10" s="91"/>
      <c r="F10" s="91"/>
      <c r="G10" s="5"/>
    </row>
    <row r="11" spans="1:7" ht="16.5">
      <c r="A11" s="5"/>
      <c r="B11" s="91" t="s">
        <v>69</v>
      </c>
      <c r="C11" s="91"/>
      <c r="D11" s="91"/>
      <c r="E11" s="91"/>
      <c r="F11" s="91"/>
      <c r="G11" s="5"/>
    </row>
    <row r="12" spans="1:7" ht="16.5">
      <c r="A12" s="4"/>
      <c r="B12" s="92" t="s">
        <v>79</v>
      </c>
      <c r="C12" s="92"/>
      <c r="D12" s="92"/>
      <c r="E12" s="92"/>
      <c r="F12" s="92"/>
      <c r="G12" s="92"/>
    </row>
    <row r="13" spans="1:7" ht="57" customHeight="1">
      <c r="A13" s="4"/>
      <c r="B13" s="10"/>
      <c r="C13" s="11" t="s">
        <v>1</v>
      </c>
      <c r="D13" s="11" t="s">
        <v>80</v>
      </c>
      <c r="E13" s="10"/>
      <c r="F13" s="10"/>
      <c r="G13" s="5"/>
    </row>
    <row r="14" spans="1:7" ht="15.75">
      <c r="A14" s="4"/>
      <c r="B14" s="2"/>
      <c r="C14" s="2">
        <v>1</v>
      </c>
      <c r="D14" s="2">
        <v>170</v>
      </c>
      <c r="E14" s="12">
        <f>C14*D14/1000</f>
        <v>0.17</v>
      </c>
      <c r="F14" s="2" t="s">
        <v>2</v>
      </c>
      <c r="G14" s="4"/>
    </row>
    <row r="15" spans="1:7" ht="16.5" thickBot="1">
      <c r="A15" s="4"/>
      <c r="B15" s="2"/>
      <c r="C15" s="7"/>
      <c r="D15" s="2"/>
      <c r="E15" s="2"/>
      <c r="F15" s="2"/>
      <c r="G15" s="4"/>
    </row>
    <row r="16" spans="1:7" ht="15.75">
      <c r="A16" s="4"/>
      <c r="B16" s="13" t="s">
        <v>3</v>
      </c>
      <c r="C16" s="14" t="s">
        <v>4</v>
      </c>
      <c r="D16" s="15" t="s">
        <v>5</v>
      </c>
      <c r="E16" s="16" t="s">
        <v>6</v>
      </c>
      <c r="F16" s="17" t="s">
        <v>7</v>
      </c>
      <c r="G16" s="4"/>
    </row>
    <row r="17" spans="1:7" ht="15.75">
      <c r="A17" s="4"/>
      <c r="B17" s="18" t="s">
        <v>8</v>
      </c>
      <c r="C17" s="19" t="s">
        <v>9</v>
      </c>
      <c r="D17" s="20" t="s">
        <v>10</v>
      </c>
      <c r="E17" s="21" t="s">
        <v>11</v>
      </c>
      <c r="F17" s="22"/>
      <c r="G17" s="4"/>
    </row>
    <row r="18" spans="1:7" ht="15.75">
      <c r="A18" s="4"/>
      <c r="B18" s="18" t="s">
        <v>12</v>
      </c>
      <c r="C18" s="19" t="s">
        <v>13</v>
      </c>
      <c r="D18" s="20" t="s">
        <v>14</v>
      </c>
      <c r="E18" s="21" t="s">
        <v>15</v>
      </c>
      <c r="F18" s="22"/>
      <c r="G18" s="4"/>
    </row>
    <row r="19" spans="1:7" ht="15.75">
      <c r="A19" s="4"/>
      <c r="B19" s="18"/>
      <c r="C19" s="19" t="s">
        <v>65</v>
      </c>
      <c r="D19" s="20" t="s">
        <v>16</v>
      </c>
      <c r="E19" s="21" t="s">
        <v>17</v>
      </c>
      <c r="F19" s="22"/>
      <c r="G19" s="4"/>
    </row>
    <row r="20" spans="1:7" ht="16.5" thickBot="1">
      <c r="A20" s="4"/>
      <c r="B20" s="23"/>
      <c r="C20" s="24" t="s">
        <v>18</v>
      </c>
      <c r="D20" s="25" t="s">
        <v>19</v>
      </c>
      <c r="E20" s="20" t="s">
        <v>20</v>
      </c>
      <c r="F20" s="26" t="s">
        <v>21</v>
      </c>
      <c r="G20" s="4"/>
    </row>
    <row r="21" spans="1:7" ht="16.5" thickBot="1">
      <c r="A21" s="4"/>
      <c r="B21" s="27">
        <v>1</v>
      </c>
      <c r="C21" s="28">
        <v>2</v>
      </c>
      <c r="D21" s="29">
        <v>3</v>
      </c>
      <c r="E21" s="29">
        <v>4</v>
      </c>
      <c r="F21" s="30">
        <v>5</v>
      </c>
      <c r="G21" s="4"/>
    </row>
    <row r="22" spans="1:7" ht="15.75">
      <c r="A22" s="4"/>
      <c r="B22" s="31" t="s">
        <v>22</v>
      </c>
      <c r="C22" s="32">
        <v>15</v>
      </c>
      <c r="D22" s="33">
        <f>C22*$E$14/1000</f>
        <v>0.00255</v>
      </c>
      <c r="E22" s="34">
        <v>32880</v>
      </c>
      <c r="F22" s="35">
        <f>D22*E22/1000</f>
        <v>0.083844</v>
      </c>
      <c r="G22" s="4"/>
    </row>
    <row r="23" spans="1:7" ht="15.75">
      <c r="A23" s="4"/>
      <c r="B23" s="36" t="s">
        <v>53</v>
      </c>
      <c r="C23" s="37">
        <v>8</v>
      </c>
      <c r="D23" s="38">
        <f>C23*$E$14/1000</f>
        <v>0.00136</v>
      </c>
      <c r="E23" s="34">
        <v>21580</v>
      </c>
      <c r="F23" s="39">
        <f>D23*E23/1000</f>
        <v>0.0293488</v>
      </c>
      <c r="G23" s="4"/>
    </row>
    <row r="24" spans="1:7" ht="15.75">
      <c r="A24" s="4"/>
      <c r="B24" s="40" t="s">
        <v>23</v>
      </c>
      <c r="C24" s="41">
        <v>1.5</v>
      </c>
      <c r="D24" s="42">
        <f aca="true" t="shared" si="0" ref="D24:D59">C24*$E$14/1000</f>
        <v>0.000255</v>
      </c>
      <c r="E24" s="43">
        <v>28000</v>
      </c>
      <c r="F24" s="44">
        <f aca="true" t="shared" si="1" ref="F24:F60">D24*E24/1000</f>
        <v>0.0071400000000000005</v>
      </c>
      <c r="G24" s="4"/>
    </row>
    <row r="25" spans="1:7" ht="15.75">
      <c r="A25" s="4"/>
      <c r="B25" s="40" t="s">
        <v>67</v>
      </c>
      <c r="C25" s="41">
        <v>0.5</v>
      </c>
      <c r="D25" s="42">
        <f t="shared" si="0"/>
        <v>8.5E-05</v>
      </c>
      <c r="E25" s="43">
        <v>31000</v>
      </c>
      <c r="F25" s="44">
        <f t="shared" si="1"/>
        <v>0.002635</v>
      </c>
      <c r="G25" s="4"/>
    </row>
    <row r="26" spans="1:7" ht="15.75">
      <c r="A26" s="4"/>
      <c r="B26" s="40" t="s">
        <v>66</v>
      </c>
      <c r="C26" s="41">
        <v>2</v>
      </c>
      <c r="D26" s="42">
        <f t="shared" si="0"/>
        <v>0.00034</v>
      </c>
      <c r="E26" s="43">
        <v>27000</v>
      </c>
      <c r="F26" s="44">
        <f t="shared" si="1"/>
        <v>0.00918</v>
      </c>
      <c r="G26" s="4"/>
    </row>
    <row r="27" spans="1:7" ht="15.75">
      <c r="A27" s="4"/>
      <c r="B27" s="40" t="s">
        <v>24</v>
      </c>
      <c r="C27" s="41">
        <v>2</v>
      </c>
      <c r="D27" s="42">
        <f t="shared" si="0"/>
        <v>0.00034</v>
      </c>
      <c r="E27" s="43">
        <v>45000</v>
      </c>
      <c r="F27" s="44">
        <f t="shared" si="1"/>
        <v>0.015300000000000001</v>
      </c>
      <c r="G27" s="4"/>
    </row>
    <row r="28" spans="1:7" ht="15.75">
      <c r="A28" s="4"/>
      <c r="B28" s="40" t="s">
        <v>25</v>
      </c>
      <c r="C28" s="45">
        <v>1.5</v>
      </c>
      <c r="D28" s="46">
        <f t="shared" si="0"/>
        <v>0.000255</v>
      </c>
      <c r="E28" s="43">
        <v>32000</v>
      </c>
      <c r="F28" s="44">
        <f t="shared" si="1"/>
        <v>0.00816</v>
      </c>
      <c r="G28" s="4"/>
    </row>
    <row r="29" spans="1:7" ht="15.75">
      <c r="A29" s="4"/>
      <c r="B29" s="40" t="s">
        <v>26</v>
      </c>
      <c r="C29" s="45">
        <v>0.5</v>
      </c>
      <c r="D29" s="46">
        <f t="shared" si="0"/>
        <v>8.5E-05</v>
      </c>
      <c r="E29" s="43">
        <v>75000</v>
      </c>
      <c r="F29" s="44">
        <f t="shared" si="1"/>
        <v>0.0063750000000000005</v>
      </c>
      <c r="G29" s="4"/>
    </row>
    <row r="30" spans="1:7" ht="15.75">
      <c r="A30" s="4"/>
      <c r="B30" s="40" t="s">
        <v>27</v>
      </c>
      <c r="C30" s="45">
        <v>0.5</v>
      </c>
      <c r="D30" s="46">
        <f t="shared" si="0"/>
        <v>8.5E-05</v>
      </c>
      <c r="E30" s="43">
        <v>82000</v>
      </c>
      <c r="F30" s="44">
        <f t="shared" si="1"/>
        <v>0.0069700000000000005</v>
      </c>
      <c r="G30" s="4"/>
    </row>
    <row r="31" spans="1:7" ht="15.75">
      <c r="A31" s="4"/>
      <c r="B31" s="40" t="s">
        <v>28</v>
      </c>
      <c r="C31" s="41">
        <v>1.5</v>
      </c>
      <c r="D31" s="42">
        <f t="shared" si="0"/>
        <v>0.000255</v>
      </c>
      <c r="E31" s="43">
        <v>45000</v>
      </c>
      <c r="F31" s="44">
        <f t="shared" si="1"/>
        <v>0.011475</v>
      </c>
      <c r="G31" s="4"/>
    </row>
    <row r="32" spans="1:7" ht="15.75">
      <c r="A32" s="4"/>
      <c r="B32" s="40" t="s">
        <v>29</v>
      </c>
      <c r="C32" s="41">
        <v>5</v>
      </c>
      <c r="D32" s="42">
        <f t="shared" si="0"/>
        <v>0.0008500000000000001</v>
      </c>
      <c r="E32" s="43">
        <v>63000</v>
      </c>
      <c r="F32" s="44">
        <f t="shared" si="1"/>
        <v>0.05355000000000001</v>
      </c>
      <c r="G32" s="4"/>
    </row>
    <row r="33" spans="1:7" ht="15.75">
      <c r="A33" s="4"/>
      <c r="B33" s="40" t="s">
        <v>30</v>
      </c>
      <c r="C33" s="41">
        <v>10</v>
      </c>
      <c r="D33" s="42">
        <f t="shared" si="0"/>
        <v>0.0017000000000000001</v>
      </c>
      <c r="E33" s="43">
        <v>68000</v>
      </c>
      <c r="F33" s="44">
        <f t="shared" si="1"/>
        <v>0.11560000000000001</v>
      </c>
      <c r="G33" s="4"/>
    </row>
    <row r="34" spans="1:7" ht="15.75">
      <c r="A34" s="4"/>
      <c r="B34" s="40" t="s">
        <v>31</v>
      </c>
      <c r="C34" s="41">
        <v>5</v>
      </c>
      <c r="D34" s="42">
        <f t="shared" si="0"/>
        <v>0.0008500000000000001</v>
      </c>
      <c r="E34" s="43">
        <v>82000</v>
      </c>
      <c r="F34" s="44">
        <f t="shared" si="1"/>
        <v>0.0697</v>
      </c>
      <c r="G34" s="4"/>
    </row>
    <row r="35" spans="1:7" ht="15.75">
      <c r="A35" s="4"/>
      <c r="B35" s="40" t="s">
        <v>32</v>
      </c>
      <c r="C35" s="41">
        <v>20</v>
      </c>
      <c r="D35" s="42">
        <f t="shared" si="0"/>
        <v>0.0034000000000000002</v>
      </c>
      <c r="E35" s="43">
        <v>40000</v>
      </c>
      <c r="F35" s="44">
        <f t="shared" si="1"/>
        <v>0.136</v>
      </c>
      <c r="G35" s="4"/>
    </row>
    <row r="36" spans="1:7" ht="15.75">
      <c r="A36" s="4"/>
      <c r="B36" s="47" t="s">
        <v>83</v>
      </c>
      <c r="C36" s="41">
        <v>15</v>
      </c>
      <c r="D36" s="42">
        <f t="shared" si="0"/>
        <v>0.00255</v>
      </c>
      <c r="E36" s="43">
        <v>90000</v>
      </c>
      <c r="F36" s="44">
        <f t="shared" si="1"/>
        <v>0.22950000000000004</v>
      </c>
      <c r="G36" s="4"/>
    </row>
    <row r="37" spans="1:7" ht="15.75">
      <c r="A37" s="4"/>
      <c r="B37" s="47" t="s">
        <v>84</v>
      </c>
      <c r="C37" s="41">
        <v>15</v>
      </c>
      <c r="D37" s="42">
        <f t="shared" si="0"/>
        <v>0.00255</v>
      </c>
      <c r="E37" s="43">
        <v>92000</v>
      </c>
      <c r="F37" s="44">
        <f t="shared" si="1"/>
        <v>0.23460000000000003</v>
      </c>
      <c r="G37" s="4"/>
    </row>
    <row r="38" spans="1:7" ht="15.75">
      <c r="A38" s="4"/>
      <c r="B38" s="40" t="s">
        <v>35</v>
      </c>
      <c r="C38" s="41">
        <v>4</v>
      </c>
      <c r="D38" s="42">
        <f t="shared" si="0"/>
        <v>0.00068</v>
      </c>
      <c r="E38" s="43">
        <v>40000</v>
      </c>
      <c r="F38" s="44">
        <f t="shared" si="1"/>
        <v>0.027200000000000002</v>
      </c>
      <c r="G38" s="4"/>
    </row>
    <row r="39" spans="1:7" ht="15.75">
      <c r="A39" s="4"/>
      <c r="B39" s="40" t="s">
        <v>61</v>
      </c>
      <c r="C39" s="41">
        <v>0.1</v>
      </c>
      <c r="D39" s="42">
        <f t="shared" si="0"/>
        <v>1.7E-05</v>
      </c>
      <c r="E39" s="43">
        <v>80000</v>
      </c>
      <c r="F39" s="44">
        <f t="shared" si="1"/>
        <v>0.00136</v>
      </c>
      <c r="G39" s="4"/>
    </row>
    <row r="40" spans="1:7" ht="15.75">
      <c r="A40" s="4"/>
      <c r="B40" s="40" t="s">
        <v>36</v>
      </c>
      <c r="C40" s="41">
        <v>3</v>
      </c>
      <c r="D40" s="42">
        <f t="shared" si="0"/>
        <v>0.00051</v>
      </c>
      <c r="E40" s="43">
        <v>220000</v>
      </c>
      <c r="F40" s="44">
        <f t="shared" si="1"/>
        <v>0.11220000000000001</v>
      </c>
      <c r="G40" s="4"/>
    </row>
    <row r="41" spans="1:7" ht="15.75">
      <c r="A41" s="4"/>
      <c r="B41" s="40" t="s">
        <v>37</v>
      </c>
      <c r="C41" s="41">
        <v>1.5</v>
      </c>
      <c r="D41" s="42">
        <f t="shared" si="0"/>
        <v>0.000255</v>
      </c>
      <c r="E41" s="43">
        <v>62000</v>
      </c>
      <c r="F41" s="44">
        <f t="shared" si="1"/>
        <v>0.01581</v>
      </c>
      <c r="G41" s="4"/>
    </row>
    <row r="42" spans="1:7" ht="15.75">
      <c r="A42" s="4"/>
      <c r="B42" s="40" t="s">
        <v>88</v>
      </c>
      <c r="C42" s="41">
        <v>4</v>
      </c>
      <c r="D42" s="42">
        <f t="shared" si="0"/>
        <v>0.00068</v>
      </c>
      <c r="E42" s="43">
        <v>142000</v>
      </c>
      <c r="F42" s="44">
        <f t="shared" si="1"/>
        <v>0.09656</v>
      </c>
      <c r="G42" s="4"/>
    </row>
    <row r="43" spans="1:7" ht="15.75">
      <c r="A43" s="4"/>
      <c r="B43" s="40" t="s">
        <v>57</v>
      </c>
      <c r="C43" s="41">
        <v>2</v>
      </c>
      <c r="D43" s="42">
        <f t="shared" si="0"/>
        <v>0.00034</v>
      </c>
      <c r="E43" s="43">
        <v>92000</v>
      </c>
      <c r="F43" s="44">
        <f t="shared" si="1"/>
        <v>0.03128</v>
      </c>
      <c r="G43" s="4"/>
    </row>
    <row r="44" spans="1:7" ht="15.75">
      <c r="A44" s="4"/>
      <c r="B44" s="40" t="s">
        <v>38</v>
      </c>
      <c r="C44" s="41">
        <v>0.04</v>
      </c>
      <c r="D44" s="42">
        <f t="shared" si="0"/>
        <v>6.8E-06</v>
      </c>
      <c r="E44" s="43">
        <v>250000</v>
      </c>
      <c r="F44" s="44">
        <f t="shared" si="1"/>
        <v>0.0017</v>
      </c>
      <c r="G44" s="4"/>
    </row>
    <row r="45" spans="1:7" ht="15.75">
      <c r="A45" s="4"/>
      <c r="B45" s="40" t="s">
        <v>60</v>
      </c>
      <c r="C45" s="41">
        <v>0.12</v>
      </c>
      <c r="D45" s="42">
        <f t="shared" si="0"/>
        <v>2.04E-05</v>
      </c>
      <c r="E45" s="43">
        <v>367000</v>
      </c>
      <c r="F45" s="44">
        <f t="shared" si="1"/>
        <v>0.007486800000000001</v>
      </c>
      <c r="G45" s="4"/>
    </row>
    <row r="46" spans="1:7" ht="15.75">
      <c r="A46" s="4"/>
      <c r="B46" s="40" t="s">
        <v>39</v>
      </c>
      <c r="C46" s="41">
        <v>2</v>
      </c>
      <c r="D46" s="42">
        <f t="shared" si="0"/>
        <v>0.00034</v>
      </c>
      <c r="E46" s="43">
        <v>93000</v>
      </c>
      <c r="F46" s="44">
        <f t="shared" si="1"/>
        <v>0.03162</v>
      </c>
      <c r="G46" s="4"/>
    </row>
    <row r="47" spans="1:7" ht="15.75">
      <c r="A47" s="4"/>
      <c r="B47" s="40" t="s">
        <v>40</v>
      </c>
      <c r="C47" s="41">
        <v>0.5</v>
      </c>
      <c r="D47" s="42">
        <f t="shared" si="0"/>
        <v>8.5E-05</v>
      </c>
      <c r="E47" s="43">
        <v>10000</v>
      </c>
      <c r="F47" s="44">
        <f t="shared" si="1"/>
        <v>0.0008500000000000001</v>
      </c>
      <c r="G47" s="4"/>
    </row>
    <row r="48" spans="1:7" ht="15.75">
      <c r="A48" s="4"/>
      <c r="B48" s="47" t="s">
        <v>41</v>
      </c>
      <c r="C48" s="41">
        <v>5</v>
      </c>
      <c r="D48" s="42">
        <f t="shared" si="0"/>
        <v>0.0008500000000000001</v>
      </c>
      <c r="E48" s="43">
        <v>180000</v>
      </c>
      <c r="F48" s="44">
        <f t="shared" si="1"/>
        <v>0.153</v>
      </c>
      <c r="G48" s="4"/>
    </row>
    <row r="49" spans="1:7" ht="15.75">
      <c r="A49" s="4"/>
      <c r="B49" s="47" t="s">
        <v>59</v>
      </c>
      <c r="C49" s="48">
        <v>1</v>
      </c>
      <c r="D49" s="42">
        <f t="shared" si="0"/>
        <v>0.00017</v>
      </c>
      <c r="E49" s="43">
        <v>235000</v>
      </c>
      <c r="F49" s="44">
        <f t="shared" si="1"/>
        <v>0.03995</v>
      </c>
      <c r="G49" s="4"/>
    </row>
    <row r="50" spans="1:7" ht="31.5">
      <c r="A50" s="4"/>
      <c r="B50" s="47" t="s">
        <v>82</v>
      </c>
      <c r="C50" s="41">
        <v>1.5</v>
      </c>
      <c r="D50" s="42">
        <f t="shared" si="0"/>
        <v>0.000255</v>
      </c>
      <c r="E50" s="43">
        <v>240000</v>
      </c>
      <c r="F50" s="44">
        <f t="shared" si="1"/>
        <v>0.061200000000000004</v>
      </c>
      <c r="G50" s="4"/>
    </row>
    <row r="51" spans="1:7" ht="31.5">
      <c r="A51" s="4"/>
      <c r="B51" s="47" t="s">
        <v>86</v>
      </c>
      <c r="C51" s="48">
        <v>30</v>
      </c>
      <c r="D51" s="42">
        <f t="shared" si="0"/>
        <v>0.0051</v>
      </c>
      <c r="E51" s="43">
        <v>30000</v>
      </c>
      <c r="F51" s="44">
        <f t="shared" si="1"/>
        <v>0.153</v>
      </c>
      <c r="G51" s="4"/>
    </row>
    <row r="52" spans="1:7" ht="15.75">
      <c r="A52" s="4"/>
      <c r="B52" s="49" t="s">
        <v>58</v>
      </c>
      <c r="C52" s="48">
        <v>15</v>
      </c>
      <c r="D52" s="42">
        <f t="shared" si="0"/>
        <v>0.00255</v>
      </c>
      <c r="E52" s="50">
        <v>44000</v>
      </c>
      <c r="F52" s="44">
        <f t="shared" si="1"/>
        <v>0.11220000000000001</v>
      </c>
      <c r="G52" s="4"/>
    </row>
    <row r="53" spans="1:7" ht="16.5" thickBot="1">
      <c r="A53" s="4"/>
      <c r="B53" s="49" t="s">
        <v>85</v>
      </c>
      <c r="C53" s="51">
        <v>1</v>
      </c>
      <c r="D53" s="52">
        <f t="shared" si="0"/>
        <v>0.00017</v>
      </c>
      <c r="E53" s="53">
        <v>125000</v>
      </c>
      <c r="F53" s="54">
        <f t="shared" si="1"/>
        <v>0.02125</v>
      </c>
      <c r="G53" s="4"/>
    </row>
    <row r="54" spans="1:7" ht="39" customHeight="1" thickBot="1">
      <c r="A54" s="4"/>
      <c r="B54" s="55" t="s">
        <v>42</v>
      </c>
      <c r="C54" s="51"/>
      <c r="D54" s="52"/>
      <c r="E54" s="56"/>
      <c r="F54" s="57"/>
      <c r="G54" s="4"/>
    </row>
    <row r="55" spans="1:7" ht="15.75">
      <c r="A55" s="4"/>
      <c r="B55" s="58" t="s">
        <v>43</v>
      </c>
      <c r="C55" s="32">
        <v>25</v>
      </c>
      <c r="D55" s="42">
        <f t="shared" si="0"/>
        <v>0.00425</v>
      </c>
      <c r="E55" s="43">
        <v>35000</v>
      </c>
      <c r="F55" s="44">
        <f t="shared" si="1"/>
        <v>0.14875</v>
      </c>
      <c r="G55" s="4"/>
    </row>
    <row r="56" spans="1:7" ht="15.75">
      <c r="A56" s="4"/>
      <c r="B56" s="47" t="s">
        <v>44</v>
      </c>
      <c r="C56" s="41">
        <v>5</v>
      </c>
      <c r="D56" s="42">
        <f t="shared" si="0"/>
        <v>0.0008500000000000001</v>
      </c>
      <c r="E56" s="43">
        <v>30000</v>
      </c>
      <c r="F56" s="44">
        <f>D56*E56/1000</f>
        <v>0.025500000000000002</v>
      </c>
      <c r="G56" s="4"/>
    </row>
    <row r="57" spans="1:7" ht="31.5">
      <c r="A57" s="4"/>
      <c r="B57" s="47" t="s">
        <v>81</v>
      </c>
      <c r="C57" s="41">
        <v>6</v>
      </c>
      <c r="D57" s="42">
        <f t="shared" si="0"/>
        <v>0.00102</v>
      </c>
      <c r="E57" s="43">
        <v>220000</v>
      </c>
      <c r="F57" s="44">
        <f>D57*E57/1000</f>
        <v>0.22440000000000002</v>
      </c>
      <c r="G57" s="4"/>
    </row>
    <row r="58" spans="1:7" ht="15.75">
      <c r="A58" s="4"/>
      <c r="B58" s="47" t="s">
        <v>62</v>
      </c>
      <c r="C58" s="41">
        <v>5.1</v>
      </c>
      <c r="D58" s="42">
        <f t="shared" si="0"/>
        <v>0.000867</v>
      </c>
      <c r="E58" s="43">
        <v>120000</v>
      </c>
      <c r="F58" s="44">
        <f>D58*E58/1000</f>
        <v>0.10404000000000001</v>
      </c>
      <c r="G58" s="4"/>
    </row>
    <row r="59" spans="1:7" ht="15.75">
      <c r="A59" s="4"/>
      <c r="B59" s="47" t="s">
        <v>54</v>
      </c>
      <c r="C59" s="41">
        <v>3.5</v>
      </c>
      <c r="D59" s="42">
        <f t="shared" si="0"/>
        <v>0.000595</v>
      </c>
      <c r="E59" s="43">
        <v>135000</v>
      </c>
      <c r="F59" s="44">
        <f>D59*E59/1000</f>
        <v>0.08032500000000001</v>
      </c>
      <c r="G59" s="4"/>
    </row>
    <row r="60" spans="1:7" ht="15.75">
      <c r="A60" s="4"/>
      <c r="B60" s="47" t="s">
        <v>45</v>
      </c>
      <c r="C60" s="41">
        <v>0.1</v>
      </c>
      <c r="D60" s="42">
        <f>C60*$E$14</f>
        <v>0.017</v>
      </c>
      <c r="E60" s="43">
        <v>6500</v>
      </c>
      <c r="F60" s="44">
        <f t="shared" si="1"/>
        <v>0.11050000000000001</v>
      </c>
      <c r="G60" s="4"/>
    </row>
    <row r="61" spans="1:7" ht="16.5" thickBot="1">
      <c r="A61" s="4"/>
      <c r="B61" s="59"/>
      <c r="C61" s="60"/>
      <c r="D61" s="61"/>
      <c r="E61" s="62"/>
      <c r="F61" s="63"/>
      <c r="G61" s="4"/>
    </row>
    <row r="62" spans="1:7" ht="16.5" hidden="1" thickBot="1">
      <c r="A62" s="4"/>
      <c r="B62" s="64" t="s">
        <v>46</v>
      </c>
      <c r="C62" s="65"/>
      <c r="D62" s="65"/>
      <c r="E62" s="66"/>
      <c r="F62" s="67">
        <f>SUM(F22:F53:F55:F60)</f>
        <v>2.5795596000000005</v>
      </c>
      <c r="G62" s="4"/>
    </row>
    <row r="63" spans="1:7" ht="16.5" hidden="1" thickBot="1">
      <c r="A63" s="4"/>
      <c r="B63" s="68" t="s">
        <v>47</v>
      </c>
      <c r="C63" s="69"/>
      <c r="D63" s="69"/>
      <c r="E63" s="70"/>
      <c r="F63" s="71">
        <v>0.3</v>
      </c>
      <c r="G63" s="4"/>
    </row>
    <row r="64" spans="1:7" ht="16.5" hidden="1" thickBot="1">
      <c r="A64" s="4"/>
      <c r="B64" s="68" t="s">
        <v>48</v>
      </c>
      <c r="C64" s="69"/>
      <c r="D64" s="69"/>
      <c r="E64" s="70"/>
      <c r="F64" s="72">
        <f>F62*$F$63</f>
        <v>0.7738678800000002</v>
      </c>
      <c r="G64" s="4"/>
    </row>
    <row r="65" spans="1:7" ht="16.5" hidden="1" thickBot="1">
      <c r="A65" s="4"/>
      <c r="B65" s="68" t="s">
        <v>49</v>
      </c>
      <c r="C65" s="69"/>
      <c r="D65" s="69"/>
      <c r="E65" s="70"/>
      <c r="F65" s="71">
        <v>0.05</v>
      </c>
      <c r="G65" s="4"/>
    </row>
    <row r="66" spans="1:7" ht="16.5" hidden="1" thickBot="1">
      <c r="A66" s="4"/>
      <c r="B66" s="73" t="s">
        <v>50</v>
      </c>
      <c r="C66" s="74"/>
      <c r="D66" s="74"/>
      <c r="E66" s="75"/>
      <c r="F66" s="76">
        <f>F62*$F$65</f>
        <v>0.12897798000000002</v>
      </c>
      <c r="G66" s="4"/>
    </row>
    <row r="67" spans="1:7" ht="16.5" thickBot="1">
      <c r="A67" s="4"/>
      <c r="B67" s="77" t="s">
        <v>51</v>
      </c>
      <c r="C67" s="78"/>
      <c r="D67" s="78"/>
      <c r="E67" s="66"/>
      <c r="F67" s="79">
        <f>F62+F64+F66</f>
        <v>3.4824054600000007</v>
      </c>
      <c r="G67" s="4"/>
    </row>
    <row r="68" spans="1:7" ht="16.5" thickBot="1">
      <c r="A68" s="4"/>
      <c r="B68" s="80" t="s">
        <v>52</v>
      </c>
      <c r="C68" s="81"/>
      <c r="D68" s="81"/>
      <c r="E68" s="29"/>
      <c r="F68" s="82">
        <f>F67/$E$14</f>
        <v>20.484738000000004</v>
      </c>
      <c r="G68" s="4"/>
    </row>
    <row r="69" spans="1:7" ht="15.75">
      <c r="A69" s="4"/>
      <c r="B69" s="2"/>
      <c r="C69" s="83"/>
      <c r="D69" s="2"/>
      <c r="E69" s="83"/>
      <c r="F69" s="2"/>
      <c r="G69" s="4"/>
    </row>
    <row r="70" spans="1:7" ht="15.75">
      <c r="A70" s="4"/>
      <c r="B70" s="2"/>
      <c r="C70" s="2"/>
      <c r="D70" s="2"/>
      <c r="E70" s="2"/>
      <c r="F70" s="83"/>
      <c r="G70" s="4"/>
    </row>
    <row r="71" spans="1:7" ht="15.75">
      <c r="A71" s="4"/>
      <c r="B71" s="2"/>
      <c r="C71" s="2"/>
      <c r="D71" s="2"/>
      <c r="E71" s="2"/>
      <c r="F71" s="2"/>
      <c r="G71" s="4"/>
    </row>
    <row r="72" spans="1:7" ht="15.75">
      <c r="A72" s="4"/>
      <c r="B72" s="84" t="s">
        <v>89</v>
      </c>
      <c r="C72" s="84"/>
      <c r="D72" s="84"/>
      <c r="E72" s="93" t="s">
        <v>90</v>
      </c>
      <c r="F72" s="93"/>
      <c r="G72" s="4"/>
    </row>
    <row r="73" spans="1:7" ht="15.75">
      <c r="A73" s="1"/>
      <c r="B73" s="2"/>
      <c r="C73" s="2"/>
      <c r="D73" s="2"/>
      <c r="E73" s="2"/>
      <c r="F73" s="2"/>
      <c r="G73" s="1"/>
    </row>
    <row r="74" spans="1:7" ht="15.75">
      <c r="A74" s="1"/>
      <c r="B74" s="2"/>
      <c r="C74" s="2"/>
      <c r="D74" s="2"/>
      <c r="E74" s="2"/>
      <c r="F74" s="2"/>
      <c r="G74" s="1"/>
    </row>
  </sheetData>
  <mergeCells count="11">
    <mergeCell ref="E72:F72"/>
    <mergeCell ref="E1:F1"/>
    <mergeCell ref="E2:F2"/>
    <mergeCell ref="E3:F3"/>
    <mergeCell ref="C6:D6"/>
    <mergeCell ref="B10:F10"/>
    <mergeCell ref="B11:F11"/>
    <mergeCell ref="B12:G12"/>
    <mergeCell ref="B7:F7"/>
    <mergeCell ref="A8:G8"/>
    <mergeCell ref="B9:F9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="75" zoomScaleNormal="75" workbookViewId="0" topLeftCell="A37">
      <selection activeCell="E4" sqref="E4"/>
    </sheetView>
  </sheetViews>
  <sheetFormatPr defaultColWidth="9.00390625" defaultRowHeight="12.75"/>
  <cols>
    <col min="2" max="2" width="29.625" style="85" customWidth="1"/>
    <col min="3" max="3" width="13.00390625" style="85" customWidth="1"/>
    <col min="4" max="4" width="13.375" style="85" customWidth="1"/>
    <col min="5" max="5" width="21.125" style="85" customWidth="1"/>
    <col min="6" max="6" width="18.875" style="85" customWidth="1"/>
  </cols>
  <sheetData>
    <row r="1" spans="1:7" ht="15.75">
      <c r="A1" s="4"/>
      <c r="B1" s="2"/>
      <c r="C1" s="7"/>
      <c r="D1" s="2"/>
      <c r="E1" s="94" t="s">
        <v>74</v>
      </c>
      <c r="F1" s="94"/>
      <c r="G1" s="4"/>
    </row>
    <row r="2" spans="1:7" ht="15.75">
      <c r="A2" s="4"/>
      <c r="B2" s="2"/>
      <c r="C2" s="7"/>
      <c r="D2" s="2"/>
      <c r="E2" s="94" t="s">
        <v>70</v>
      </c>
      <c r="F2" s="94"/>
      <c r="G2" s="4"/>
    </row>
    <row r="3" spans="1:7" ht="15.75">
      <c r="A3" s="4"/>
      <c r="B3" s="2"/>
      <c r="C3" s="7"/>
      <c r="D3" s="2"/>
      <c r="E3" s="94" t="s">
        <v>71</v>
      </c>
      <c r="F3" s="94"/>
      <c r="G3" s="4"/>
    </row>
    <row r="4" spans="1:7" ht="15.75">
      <c r="A4" s="4"/>
      <c r="B4" s="2"/>
      <c r="C4" s="7"/>
      <c r="D4" s="2"/>
      <c r="E4" s="8" t="s">
        <v>96</v>
      </c>
      <c r="F4" s="9"/>
      <c r="G4" s="4"/>
    </row>
    <row r="5" spans="1:7" ht="15.75">
      <c r="A5" s="4"/>
      <c r="B5" s="2"/>
      <c r="C5" s="2"/>
      <c r="D5" s="2"/>
      <c r="E5" s="2"/>
      <c r="F5" s="2"/>
      <c r="G5" s="4"/>
    </row>
    <row r="6" spans="1:7" ht="15.75">
      <c r="A6" s="4"/>
      <c r="B6" s="2"/>
      <c r="C6" s="91"/>
      <c r="D6" s="91"/>
      <c r="E6" s="2"/>
      <c r="F6" s="2"/>
      <c r="G6" s="4"/>
    </row>
    <row r="7" spans="1:7" ht="15.75">
      <c r="A7" s="4"/>
      <c r="B7" s="91" t="s">
        <v>0</v>
      </c>
      <c r="C7" s="91"/>
      <c r="D7" s="91"/>
      <c r="E7" s="91"/>
      <c r="F7" s="91"/>
      <c r="G7" s="4"/>
    </row>
    <row r="8" spans="1:7" ht="16.5">
      <c r="A8" s="92" t="s">
        <v>92</v>
      </c>
      <c r="B8" s="92"/>
      <c r="C8" s="92"/>
      <c r="D8" s="92"/>
      <c r="E8" s="92"/>
      <c r="F8" s="92"/>
      <c r="G8" s="92"/>
    </row>
    <row r="9" spans="1:7" ht="16.5">
      <c r="A9" s="5"/>
      <c r="B9" s="91" t="s">
        <v>73</v>
      </c>
      <c r="C9" s="91"/>
      <c r="D9" s="91"/>
      <c r="E9" s="91"/>
      <c r="F9" s="91"/>
      <c r="G9" s="5"/>
    </row>
    <row r="10" spans="1:7" ht="16.5">
      <c r="A10" s="5"/>
      <c r="B10" s="91" t="s">
        <v>68</v>
      </c>
      <c r="C10" s="91"/>
      <c r="D10" s="91"/>
      <c r="E10" s="91"/>
      <c r="F10" s="91"/>
      <c r="G10" s="5"/>
    </row>
    <row r="11" spans="1:7" ht="16.5">
      <c r="A11" s="5"/>
      <c r="B11" s="91" t="s">
        <v>69</v>
      </c>
      <c r="C11" s="91"/>
      <c r="D11" s="91"/>
      <c r="E11" s="91"/>
      <c r="F11" s="91"/>
      <c r="G11" s="5"/>
    </row>
    <row r="12" spans="1:7" ht="16.5">
      <c r="A12" s="4"/>
      <c r="B12" s="92" t="s">
        <v>79</v>
      </c>
      <c r="C12" s="92"/>
      <c r="D12" s="92"/>
      <c r="E12" s="92"/>
      <c r="F12" s="92"/>
      <c r="G12" s="92"/>
    </row>
    <row r="13" spans="1:7" ht="78" customHeight="1">
      <c r="A13" s="4"/>
      <c r="B13" s="10"/>
      <c r="C13" s="11" t="s">
        <v>1</v>
      </c>
      <c r="D13" s="11" t="s">
        <v>80</v>
      </c>
      <c r="E13" s="10"/>
      <c r="F13" s="10"/>
      <c r="G13" s="5"/>
    </row>
    <row r="14" spans="1:7" ht="15.75">
      <c r="A14" s="4"/>
      <c r="B14" s="2"/>
      <c r="C14" s="2">
        <v>1</v>
      </c>
      <c r="D14" s="2">
        <v>170</v>
      </c>
      <c r="E14" s="12">
        <f>C14*D14/1000</f>
        <v>0.17</v>
      </c>
      <c r="F14" s="2" t="s">
        <v>2</v>
      </c>
      <c r="G14" s="4"/>
    </row>
    <row r="15" spans="1:7" ht="16.5" thickBot="1">
      <c r="A15" s="4"/>
      <c r="B15" s="2"/>
      <c r="C15" s="7"/>
      <c r="D15" s="2"/>
      <c r="E15" s="2"/>
      <c r="F15" s="2"/>
      <c r="G15" s="4"/>
    </row>
    <row r="16" spans="1:7" ht="15.75">
      <c r="A16" s="4"/>
      <c r="B16" s="13" t="s">
        <v>3</v>
      </c>
      <c r="C16" s="14" t="s">
        <v>4</v>
      </c>
      <c r="D16" s="15" t="s">
        <v>5</v>
      </c>
      <c r="E16" s="16" t="s">
        <v>6</v>
      </c>
      <c r="F16" s="17" t="s">
        <v>7</v>
      </c>
      <c r="G16" s="4"/>
    </row>
    <row r="17" spans="1:7" ht="15.75">
      <c r="A17" s="4"/>
      <c r="B17" s="18" t="s">
        <v>8</v>
      </c>
      <c r="C17" s="19" t="s">
        <v>9</v>
      </c>
      <c r="D17" s="20" t="s">
        <v>10</v>
      </c>
      <c r="E17" s="21" t="s">
        <v>11</v>
      </c>
      <c r="F17" s="22"/>
      <c r="G17" s="4"/>
    </row>
    <row r="18" spans="1:7" ht="15.75">
      <c r="A18" s="4"/>
      <c r="B18" s="18" t="s">
        <v>12</v>
      </c>
      <c r="C18" s="19" t="s">
        <v>13</v>
      </c>
      <c r="D18" s="20" t="s">
        <v>14</v>
      </c>
      <c r="E18" s="21" t="s">
        <v>15</v>
      </c>
      <c r="F18" s="22"/>
      <c r="G18" s="4"/>
    </row>
    <row r="19" spans="1:7" ht="15.75">
      <c r="A19" s="4"/>
      <c r="B19" s="18"/>
      <c r="C19" s="19" t="s">
        <v>65</v>
      </c>
      <c r="D19" s="20" t="s">
        <v>16</v>
      </c>
      <c r="E19" s="21" t="s">
        <v>17</v>
      </c>
      <c r="F19" s="22"/>
      <c r="G19" s="4"/>
    </row>
    <row r="20" spans="1:7" ht="16.5" thickBot="1">
      <c r="A20" s="4"/>
      <c r="B20" s="23"/>
      <c r="C20" s="24" t="s">
        <v>18</v>
      </c>
      <c r="D20" s="25" t="s">
        <v>19</v>
      </c>
      <c r="E20" s="20" t="s">
        <v>20</v>
      </c>
      <c r="F20" s="26" t="s">
        <v>21</v>
      </c>
      <c r="G20" s="4"/>
    </row>
    <row r="21" spans="1:9" ht="16.5" thickBot="1">
      <c r="A21" s="4"/>
      <c r="B21" s="27">
        <v>1</v>
      </c>
      <c r="C21" s="28">
        <v>2</v>
      </c>
      <c r="D21" s="29">
        <v>3</v>
      </c>
      <c r="E21" s="29">
        <v>4</v>
      </c>
      <c r="F21" s="30">
        <v>5</v>
      </c>
      <c r="G21" s="4"/>
      <c r="H21" s="3"/>
      <c r="I21" s="3"/>
    </row>
    <row r="22" spans="1:7" ht="15.75">
      <c r="A22" s="4"/>
      <c r="B22" s="31" t="s">
        <v>22</v>
      </c>
      <c r="C22" s="32">
        <v>20</v>
      </c>
      <c r="D22" s="33">
        <f>C22*$E$14/1000</f>
        <v>0.0034000000000000002</v>
      </c>
      <c r="E22" s="34">
        <v>32880</v>
      </c>
      <c r="F22" s="35">
        <f>D22*E22/1000</f>
        <v>0.111792</v>
      </c>
      <c r="G22" s="4"/>
    </row>
    <row r="23" spans="1:7" ht="20.25" customHeight="1">
      <c r="A23" s="4"/>
      <c r="B23" s="36" t="s">
        <v>53</v>
      </c>
      <c r="C23" s="37">
        <v>12</v>
      </c>
      <c r="D23" s="38">
        <f>C23*$E$14/1000</f>
        <v>0.00204</v>
      </c>
      <c r="E23" s="34">
        <v>21580</v>
      </c>
      <c r="F23" s="39">
        <f>D23*E23/1000</f>
        <v>0.044023200000000005</v>
      </c>
      <c r="G23" s="4"/>
    </row>
    <row r="24" spans="1:7" ht="15.75">
      <c r="A24" s="4"/>
      <c r="B24" s="40" t="s">
        <v>23</v>
      </c>
      <c r="C24" s="41">
        <v>2</v>
      </c>
      <c r="D24" s="42">
        <f aca="true" t="shared" si="0" ref="D24:D59">C24*$E$14/1000</f>
        <v>0.00034</v>
      </c>
      <c r="E24" s="43">
        <v>28000</v>
      </c>
      <c r="F24" s="44">
        <f aca="true" t="shared" si="1" ref="F24:F60">D24*E24/1000</f>
        <v>0.00952</v>
      </c>
      <c r="G24" s="4"/>
    </row>
    <row r="25" spans="1:7" ht="15.75">
      <c r="A25" s="4"/>
      <c r="B25" s="40" t="s">
        <v>67</v>
      </c>
      <c r="C25" s="41">
        <v>1</v>
      </c>
      <c r="D25" s="42">
        <f t="shared" si="0"/>
        <v>0.00017</v>
      </c>
      <c r="E25" s="43">
        <v>31000</v>
      </c>
      <c r="F25" s="44">
        <f t="shared" si="1"/>
        <v>0.00527</v>
      </c>
      <c r="G25" s="4"/>
    </row>
    <row r="26" spans="1:7" ht="15.75">
      <c r="A26" s="4"/>
      <c r="B26" s="40" t="s">
        <v>66</v>
      </c>
      <c r="C26" s="41">
        <v>2</v>
      </c>
      <c r="D26" s="42">
        <f t="shared" si="0"/>
        <v>0.00034</v>
      </c>
      <c r="E26" s="43">
        <v>27000</v>
      </c>
      <c r="F26" s="44">
        <f t="shared" si="1"/>
        <v>0.00918</v>
      </c>
      <c r="G26" s="4"/>
    </row>
    <row r="27" spans="1:7" ht="15.75">
      <c r="A27" s="4"/>
      <c r="B27" s="40" t="s">
        <v>24</v>
      </c>
      <c r="C27" s="41">
        <v>2</v>
      </c>
      <c r="D27" s="42">
        <f t="shared" si="0"/>
        <v>0.00034</v>
      </c>
      <c r="E27" s="43">
        <v>45000</v>
      </c>
      <c r="F27" s="44">
        <f t="shared" si="1"/>
        <v>0.015300000000000001</v>
      </c>
      <c r="G27" s="4"/>
    </row>
    <row r="28" spans="1:7" ht="18.75" customHeight="1">
      <c r="A28" s="4"/>
      <c r="B28" s="40" t="s">
        <v>25</v>
      </c>
      <c r="C28" s="45">
        <v>2</v>
      </c>
      <c r="D28" s="46">
        <f t="shared" si="0"/>
        <v>0.00034</v>
      </c>
      <c r="E28" s="43">
        <v>32000</v>
      </c>
      <c r="F28" s="44">
        <f t="shared" si="1"/>
        <v>0.01088</v>
      </c>
      <c r="G28" s="4"/>
    </row>
    <row r="29" spans="1:7" ht="15.75">
      <c r="A29" s="4"/>
      <c r="B29" s="40" t="s">
        <v>26</v>
      </c>
      <c r="C29" s="45">
        <v>0.75</v>
      </c>
      <c r="D29" s="46">
        <f t="shared" si="0"/>
        <v>0.0001275</v>
      </c>
      <c r="E29" s="43">
        <v>75000</v>
      </c>
      <c r="F29" s="44">
        <f t="shared" si="1"/>
        <v>0.0095625</v>
      </c>
      <c r="G29" s="4"/>
    </row>
    <row r="30" spans="1:7" ht="15.75">
      <c r="A30" s="4"/>
      <c r="B30" s="40" t="s">
        <v>27</v>
      </c>
      <c r="C30" s="45">
        <v>0.75</v>
      </c>
      <c r="D30" s="46">
        <f t="shared" si="0"/>
        <v>0.0001275</v>
      </c>
      <c r="E30" s="43">
        <v>82000</v>
      </c>
      <c r="F30" s="44">
        <f t="shared" si="1"/>
        <v>0.010455</v>
      </c>
      <c r="G30" s="4"/>
    </row>
    <row r="31" spans="1:7" ht="15.75">
      <c r="A31" s="4"/>
      <c r="B31" s="40" t="s">
        <v>28</v>
      </c>
      <c r="C31" s="41">
        <v>2</v>
      </c>
      <c r="D31" s="42">
        <f t="shared" si="0"/>
        <v>0.00034</v>
      </c>
      <c r="E31" s="43">
        <v>45000</v>
      </c>
      <c r="F31" s="44">
        <f t="shared" si="1"/>
        <v>0.015300000000000001</v>
      </c>
      <c r="G31" s="4"/>
    </row>
    <row r="32" spans="1:7" ht="15.75">
      <c r="A32" s="4"/>
      <c r="B32" s="40" t="s">
        <v>29</v>
      </c>
      <c r="C32" s="41">
        <v>5</v>
      </c>
      <c r="D32" s="42">
        <f t="shared" si="0"/>
        <v>0.0008500000000000001</v>
      </c>
      <c r="E32" s="43">
        <v>63000</v>
      </c>
      <c r="F32" s="44">
        <f t="shared" si="1"/>
        <v>0.05355000000000001</v>
      </c>
      <c r="G32" s="4"/>
    </row>
    <row r="33" spans="1:7" ht="15.75">
      <c r="A33" s="4"/>
      <c r="B33" s="40" t="s">
        <v>30</v>
      </c>
      <c r="C33" s="41">
        <v>10</v>
      </c>
      <c r="D33" s="42">
        <f t="shared" si="0"/>
        <v>0.0017000000000000001</v>
      </c>
      <c r="E33" s="43">
        <v>68000</v>
      </c>
      <c r="F33" s="44">
        <f t="shared" si="1"/>
        <v>0.11560000000000001</v>
      </c>
      <c r="G33" s="4"/>
    </row>
    <row r="34" spans="1:7" ht="15.75">
      <c r="A34" s="4"/>
      <c r="B34" s="40" t="s">
        <v>31</v>
      </c>
      <c r="C34" s="41">
        <v>5</v>
      </c>
      <c r="D34" s="42">
        <f t="shared" si="0"/>
        <v>0.0008500000000000001</v>
      </c>
      <c r="E34" s="43">
        <v>82000</v>
      </c>
      <c r="F34" s="44">
        <f t="shared" si="1"/>
        <v>0.0697</v>
      </c>
      <c r="G34" s="4"/>
    </row>
    <row r="35" spans="1:7" ht="15.75">
      <c r="A35" s="4"/>
      <c r="B35" s="40" t="s">
        <v>32</v>
      </c>
      <c r="C35" s="41">
        <v>20</v>
      </c>
      <c r="D35" s="42">
        <f t="shared" si="0"/>
        <v>0.0034000000000000002</v>
      </c>
      <c r="E35" s="43">
        <v>40000</v>
      </c>
      <c r="F35" s="44">
        <f t="shared" si="1"/>
        <v>0.136</v>
      </c>
      <c r="G35" s="4"/>
    </row>
    <row r="36" spans="1:7" ht="15.75">
      <c r="A36" s="4"/>
      <c r="B36" s="47" t="s">
        <v>87</v>
      </c>
      <c r="C36" s="41">
        <v>17</v>
      </c>
      <c r="D36" s="42">
        <f t="shared" si="0"/>
        <v>0.00289</v>
      </c>
      <c r="E36" s="43">
        <v>90000</v>
      </c>
      <c r="F36" s="44">
        <f t="shared" si="1"/>
        <v>0.2601</v>
      </c>
      <c r="G36" s="4"/>
    </row>
    <row r="37" spans="1:7" ht="15.75">
      <c r="A37" s="4"/>
      <c r="B37" s="47" t="s">
        <v>84</v>
      </c>
      <c r="C37" s="41">
        <v>17</v>
      </c>
      <c r="D37" s="42">
        <f t="shared" si="0"/>
        <v>0.00289</v>
      </c>
      <c r="E37" s="43">
        <v>92000</v>
      </c>
      <c r="F37" s="44">
        <f t="shared" si="1"/>
        <v>0.26588</v>
      </c>
      <c r="G37" s="4"/>
    </row>
    <row r="38" spans="1:7" ht="15.75">
      <c r="A38" s="4"/>
      <c r="B38" s="40" t="s">
        <v>61</v>
      </c>
      <c r="C38" s="41">
        <v>0.2</v>
      </c>
      <c r="D38" s="42">
        <f t="shared" si="0"/>
        <v>3.4E-05</v>
      </c>
      <c r="E38" s="43">
        <v>80000</v>
      </c>
      <c r="F38" s="44">
        <f t="shared" si="1"/>
        <v>0.00272</v>
      </c>
      <c r="G38" s="4"/>
    </row>
    <row r="39" spans="1:7" ht="15.75">
      <c r="A39" s="4"/>
      <c r="B39" s="40" t="s">
        <v>35</v>
      </c>
      <c r="C39" s="41">
        <v>4.5</v>
      </c>
      <c r="D39" s="42">
        <f t="shared" si="0"/>
        <v>0.0007650000000000001</v>
      </c>
      <c r="E39" s="43">
        <v>40000</v>
      </c>
      <c r="F39" s="44">
        <f t="shared" si="1"/>
        <v>0.030600000000000002</v>
      </c>
      <c r="G39" s="4"/>
    </row>
    <row r="40" spans="1:7" ht="15.75">
      <c r="A40" s="4"/>
      <c r="B40" s="40" t="s">
        <v>59</v>
      </c>
      <c r="C40" s="41">
        <v>1.2</v>
      </c>
      <c r="D40" s="42">
        <f t="shared" si="0"/>
        <v>0.00020400000000000003</v>
      </c>
      <c r="E40" s="43">
        <v>235000</v>
      </c>
      <c r="F40" s="44">
        <f t="shared" si="1"/>
        <v>0.04794</v>
      </c>
      <c r="G40" s="4"/>
    </row>
    <row r="41" spans="1:7" ht="15.75">
      <c r="A41" s="4"/>
      <c r="B41" s="40" t="s">
        <v>36</v>
      </c>
      <c r="C41" s="41">
        <v>3.5</v>
      </c>
      <c r="D41" s="42">
        <f t="shared" si="0"/>
        <v>0.000595</v>
      </c>
      <c r="E41" s="43">
        <v>220000</v>
      </c>
      <c r="F41" s="44">
        <f t="shared" si="1"/>
        <v>0.13090000000000002</v>
      </c>
      <c r="G41" s="4"/>
    </row>
    <row r="42" spans="1:7" ht="15.75">
      <c r="A42" s="4"/>
      <c r="B42" s="40" t="s">
        <v>37</v>
      </c>
      <c r="C42" s="41">
        <v>1.8</v>
      </c>
      <c r="D42" s="42">
        <f t="shared" si="0"/>
        <v>0.00030600000000000007</v>
      </c>
      <c r="E42" s="43">
        <v>62000</v>
      </c>
      <c r="F42" s="44">
        <f t="shared" si="1"/>
        <v>0.018972000000000006</v>
      </c>
      <c r="G42" s="4"/>
    </row>
    <row r="43" spans="1:7" ht="15.75">
      <c r="A43" s="4"/>
      <c r="B43" s="40" t="s">
        <v>88</v>
      </c>
      <c r="C43" s="41">
        <v>5</v>
      </c>
      <c r="D43" s="42">
        <f t="shared" si="0"/>
        <v>0.0008500000000000001</v>
      </c>
      <c r="E43" s="43">
        <v>142000</v>
      </c>
      <c r="F43" s="44">
        <f t="shared" si="1"/>
        <v>0.1207</v>
      </c>
      <c r="G43" s="4"/>
    </row>
    <row r="44" spans="1:7" ht="15.75">
      <c r="A44" s="4"/>
      <c r="B44" s="40" t="s">
        <v>57</v>
      </c>
      <c r="C44" s="41">
        <v>3</v>
      </c>
      <c r="D44" s="42">
        <f t="shared" si="0"/>
        <v>0.00051</v>
      </c>
      <c r="E44" s="43">
        <v>92000</v>
      </c>
      <c r="F44" s="44">
        <f t="shared" si="1"/>
        <v>0.04692</v>
      </c>
      <c r="G44" s="4"/>
    </row>
    <row r="45" spans="1:7" ht="15.75">
      <c r="A45" s="4"/>
      <c r="B45" s="40" t="s">
        <v>38</v>
      </c>
      <c r="C45" s="41">
        <v>0.04</v>
      </c>
      <c r="D45" s="42">
        <f t="shared" si="0"/>
        <v>6.8E-06</v>
      </c>
      <c r="E45" s="43">
        <v>250000</v>
      </c>
      <c r="F45" s="44">
        <f t="shared" si="1"/>
        <v>0.0017</v>
      </c>
      <c r="G45" s="4"/>
    </row>
    <row r="46" spans="1:7" ht="15.75">
      <c r="A46" s="4"/>
      <c r="B46" s="40" t="s">
        <v>60</v>
      </c>
      <c r="C46" s="41">
        <v>0.12</v>
      </c>
      <c r="D46" s="42">
        <f t="shared" si="0"/>
        <v>2.04E-05</v>
      </c>
      <c r="E46" s="43">
        <v>367000</v>
      </c>
      <c r="F46" s="44">
        <f t="shared" si="1"/>
        <v>0.007486800000000001</v>
      </c>
      <c r="G46" s="4"/>
    </row>
    <row r="47" spans="1:7" ht="15.75">
      <c r="A47" s="4"/>
      <c r="B47" s="40" t="s">
        <v>39</v>
      </c>
      <c r="C47" s="41">
        <v>2</v>
      </c>
      <c r="D47" s="42">
        <f t="shared" si="0"/>
        <v>0.00034</v>
      </c>
      <c r="E47" s="43">
        <v>93000</v>
      </c>
      <c r="F47" s="44">
        <f t="shared" si="1"/>
        <v>0.03162</v>
      </c>
      <c r="G47" s="4"/>
    </row>
    <row r="48" spans="1:7" ht="15.75">
      <c r="A48" s="4"/>
      <c r="B48" s="40" t="s">
        <v>40</v>
      </c>
      <c r="C48" s="41">
        <v>0.7</v>
      </c>
      <c r="D48" s="42">
        <f t="shared" si="0"/>
        <v>0.00011899999999999999</v>
      </c>
      <c r="E48" s="43">
        <v>10000</v>
      </c>
      <c r="F48" s="44">
        <f t="shared" si="1"/>
        <v>0.0011899999999999999</v>
      </c>
      <c r="G48" s="4"/>
    </row>
    <row r="49" spans="1:7" ht="15.75">
      <c r="A49" s="4"/>
      <c r="B49" s="47" t="s">
        <v>41</v>
      </c>
      <c r="C49" s="41">
        <v>6</v>
      </c>
      <c r="D49" s="42">
        <f t="shared" si="0"/>
        <v>0.00102</v>
      </c>
      <c r="E49" s="43">
        <v>180000</v>
      </c>
      <c r="F49" s="44">
        <f t="shared" si="1"/>
        <v>0.1836</v>
      </c>
      <c r="G49" s="4"/>
    </row>
    <row r="50" spans="1:7" ht="31.5">
      <c r="A50" s="4"/>
      <c r="B50" s="47" t="s">
        <v>82</v>
      </c>
      <c r="C50" s="48">
        <v>2</v>
      </c>
      <c r="D50" s="42">
        <f t="shared" si="0"/>
        <v>0.00034</v>
      </c>
      <c r="E50" s="43">
        <v>240000</v>
      </c>
      <c r="F50" s="44">
        <f t="shared" si="1"/>
        <v>0.0816</v>
      </c>
      <c r="G50" s="4"/>
    </row>
    <row r="51" spans="1:7" ht="31.5">
      <c r="A51" s="4"/>
      <c r="B51" s="47" t="s">
        <v>86</v>
      </c>
      <c r="C51" s="48">
        <v>30</v>
      </c>
      <c r="D51" s="42">
        <f t="shared" si="0"/>
        <v>0.0051</v>
      </c>
      <c r="E51" s="43">
        <v>30000</v>
      </c>
      <c r="F51" s="44">
        <f t="shared" si="1"/>
        <v>0.153</v>
      </c>
      <c r="G51" s="4"/>
    </row>
    <row r="52" spans="1:7" ht="15.75">
      <c r="A52" s="4"/>
      <c r="B52" s="49" t="s">
        <v>58</v>
      </c>
      <c r="C52" s="48">
        <v>18</v>
      </c>
      <c r="D52" s="42">
        <f t="shared" si="0"/>
        <v>0.0030600000000000002</v>
      </c>
      <c r="E52" s="50">
        <v>44000</v>
      </c>
      <c r="F52" s="44">
        <f t="shared" si="1"/>
        <v>0.13464</v>
      </c>
      <c r="G52" s="4"/>
    </row>
    <row r="53" spans="1:7" ht="16.5" thickBot="1">
      <c r="A53" s="4"/>
      <c r="B53" s="49" t="s">
        <v>85</v>
      </c>
      <c r="C53" s="51">
        <v>1</v>
      </c>
      <c r="D53" s="52">
        <f t="shared" si="0"/>
        <v>0.00017</v>
      </c>
      <c r="E53" s="53">
        <v>125000</v>
      </c>
      <c r="F53" s="54">
        <f t="shared" si="1"/>
        <v>0.02125</v>
      </c>
      <c r="G53" s="4"/>
    </row>
    <row r="54" spans="1:7" ht="36.75" customHeight="1" thickBot="1">
      <c r="A54" s="4"/>
      <c r="B54" s="55" t="s">
        <v>42</v>
      </c>
      <c r="C54" s="51"/>
      <c r="D54" s="52"/>
      <c r="E54" s="56"/>
      <c r="F54" s="57"/>
      <c r="G54" s="4"/>
    </row>
    <row r="55" spans="1:7" ht="15.75">
      <c r="A55" s="4"/>
      <c r="B55" s="58" t="s">
        <v>43</v>
      </c>
      <c r="C55" s="32">
        <v>25</v>
      </c>
      <c r="D55" s="42">
        <f t="shared" si="0"/>
        <v>0.00425</v>
      </c>
      <c r="E55" s="43">
        <v>35000</v>
      </c>
      <c r="F55" s="44">
        <f t="shared" si="1"/>
        <v>0.14875</v>
      </c>
      <c r="G55" s="4"/>
    </row>
    <row r="56" spans="1:7" ht="15.75">
      <c r="A56" s="4"/>
      <c r="B56" s="47" t="s">
        <v>44</v>
      </c>
      <c r="C56" s="41">
        <v>6</v>
      </c>
      <c r="D56" s="42">
        <f t="shared" si="0"/>
        <v>0.00102</v>
      </c>
      <c r="E56" s="43">
        <v>30000</v>
      </c>
      <c r="F56" s="44">
        <f>D56*E56/1000</f>
        <v>0.030600000000000002</v>
      </c>
      <c r="G56" s="4"/>
    </row>
    <row r="57" spans="1:7" ht="31.5">
      <c r="A57" s="4"/>
      <c r="B57" s="47" t="s">
        <v>81</v>
      </c>
      <c r="C57" s="41">
        <v>4.5</v>
      </c>
      <c r="D57" s="42">
        <f t="shared" si="0"/>
        <v>0.0007650000000000001</v>
      </c>
      <c r="E57" s="43">
        <v>220000</v>
      </c>
      <c r="F57" s="44">
        <f>D57*E57/1000</f>
        <v>0.1683</v>
      </c>
      <c r="G57" s="4"/>
    </row>
    <row r="58" spans="1:7" ht="15.75">
      <c r="A58" s="4"/>
      <c r="B58" s="47" t="s">
        <v>55</v>
      </c>
      <c r="C58" s="41">
        <v>7.6</v>
      </c>
      <c r="D58" s="42">
        <f t="shared" si="0"/>
        <v>0.001292</v>
      </c>
      <c r="E58" s="43">
        <v>120000</v>
      </c>
      <c r="F58" s="44">
        <f>D58*E58/1000</f>
        <v>0.15503999999999998</v>
      </c>
      <c r="G58" s="4"/>
    </row>
    <row r="59" spans="1:7" ht="15.75">
      <c r="A59" s="4"/>
      <c r="B59" s="47" t="s">
        <v>54</v>
      </c>
      <c r="C59" s="41">
        <v>6</v>
      </c>
      <c r="D59" s="42">
        <f t="shared" si="0"/>
        <v>0.00102</v>
      </c>
      <c r="E59" s="43">
        <v>135000</v>
      </c>
      <c r="F59" s="44">
        <f>D59*E59/1000</f>
        <v>0.13770000000000002</v>
      </c>
      <c r="G59" s="4"/>
    </row>
    <row r="60" spans="1:7" ht="31.5">
      <c r="A60" s="4"/>
      <c r="B60" s="47" t="s">
        <v>75</v>
      </c>
      <c r="C60" s="41">
        <v>0.1</v>
      </c>
      <c r="D60" s="42">
        <f>C60*$E$14</f>
        <v>0.017</v>
      </c>
      <c r="E60" s="43">
        <v>6500</v>
      </c>
      <c r="F60" s="44">
        <f t="shared" si="1"/>
        <v>0.11050000000000001</v>
      </c>
      <c r="G60" s="4"/>
    </row>
    <row r="61" spans="1:7" ht="16.5" thickBot="1">
      <c r="A61" s="4"/>
      <c r="B61" s="59"/>
      <c r="C61" s="60"/>
      <c r="D61" s="61"/>
      <c r="E61" s="62"/>
      <c r="F61" s="86"/>
      <c r="G61" s="4"/>
    </row>
    <row r="62" spans="1:7" ht="16.5" thickBot="1">
      <c r="A62" s="4"/>
      <c r="B62" s="87" t="s">
        <v>46</v>
      </c>
      <c r="C62" s="88"/>
      <c r="D62" s="65"/>
      <c r="E62" s="88"/>
      <c r="F62" s="67">
        <f>SUM(F22:F53:F55:F60)</f>
        <v>2.907841500000001</v>
      </c>
      <c r="G62" s="4"/>
    </row>
    <row r="63" spans="1:7" ht="18.75" customHeight="1">
      <c r="A63" s="4"/>
      <c r="B63" s="99" t="s">
        <v>47</v>
      </c>
      <c r="C63" s="100"/>
      <c r="D63" s="69"/>
      <c r="E63" s="70"/>
      <c r="F63" s="71">
        <v>0.3</v>
      </c>
      <c r="G63" s="4"/>
    </row>
    <row r="64" spans="1:7" ht="18" customHeight="1">
      <c r="A64" s="4"/>
      <c r="B64" s="95" t="s">
        <v>48</v>
      </c>
      <c r="C64" s="96"/>
      <c r="D64" s="69"/>
      <c r="E64" s="70"/>
      <c r="F64" s="72">
        <f>F62*$F$63</f>
        <v>0.8723524500000003</v>
      </c>
      <c r="G64" s="4"/>
    </row>
    <row r="65" spans="1:7" ht="20.25" customHeight="1">
      <c r="A65" s="4"/>
      <c r="B65" s="95" t="s">
        <v>49</v>
      </c>
      <c r="C65" s="96"/>
      <c r="D65" s="69"/>
      <c r="E65" s="70"/>
      <c r="F65" s="71">
        <v>0.05</v>
      </c>
      <c r="G65" s="4"/>
    </row>
    <row r="66" spans="1:7" ht="18.75" customHeight="1" thickBot="1">
      <c r="A66" s="4"/>
      <c r="B66" s="97" t="s">
        <v>50</v>
      </c>
      <c r="C66" s="98"/>
      <c r="D66" s="74"/>
      <c r="E66" s="75"/>
      <c r="F66" s="76">
        <f>F62*$F$65</f>
        <v>0.14539207500000004</v>
      </c>
      <c r="G66" s="4"/>
    </row>
    <row r="67" spans="1:7" ht="16.5" thickBot="1">
      <c r="A67" s="4"/>
      <c r="B67" s="77" t="s">
        <v>51</v>
      </c>
      <c r="C67" s="78"/>
      <c r="D67" s="78"/>
      <c r="E67" s="66"/>
      <c r="F67" s="67">
        <f>F62+F64+F66</f>
        <v>3.925586025000001</v>
      </c>
      <c r="G67" s="4"/>
    </row>
    <row r="68" spans="1:7" ht="16.5" thickBot="1">
      <c r="A68" s="4"/>
      <c r="B68" s="80" t="s">
        <v>52</v>
      </c>
      <c r="C68" s="81"/>
      <c r="D68" s="81"/>
      <c r="E68" s="29"/>
      <c r="F68" s="82">
        <f>F67/$E$14</f>
        <v>23.091682500000005</v>
      </c>
      <c r="G68" s="4"/>
    </row>
    <row r="69" spans="1:7" ht="15.75">
      <c r="A69" s="4"/>
      <c r="B69" s="2"/>
      <c r="C69" s="2"/>
      <c r="D69" s="2"/>
      <c r="E69" s="2"/>
      <c r="F69" s="2"/>
      <c r="G69" s="4"/>
    </row>
    <row r="70" spans="1:7" ht="15.75">
      <c r="A70" s="4"/>
      <c r="B70" s="2"/>
      <c r="C70" s="2"/>
      <c r="D70" s="2"/>
      <c r="E70" s="2"/>
      <c r="F70" s="83"/>
      <c r="G70" s="4"/>
    </row>
    <row r="71" spans="1:7" ht="15.75">
      <c r="A71" s="4"/>
      <c r="B71" s="2"/>
      <c r="C71" s="2"/>
      <c r="D71" s="2"/>
      <c r="E71" s="2"/>
      <c r="F71" s="2"/>
      <c r="G71" s="4"/>
    </row>
    <row r="72" spans="1:7" ht="15.75">
      <c r="A72" s="4"/>
      <c r="B72" s="84" t="s">
        <v>89</v>
      </c>
      <c r="C72" s="84"/>
      <c r="D72" s="84"/>
      <c r="E72" s="93" t="s">
        <v>90</v>
      </c>
      <c r="F72" s="93"/>
      <c r="G72" s="4"/>
    </row>
  </sheetData>
  <mergeCells count="15">
    <mergeCell ref="B65:C65"/>
    <mergeCell ref="B66:C66"/>
    <mergeCell ref="E72:F72"/>
    <mergeCell ref="B11:F11"/>
    <mergeCell ref="B12:G12"/>
    <mergeCell ref="B63:C63"/>
    <mergeCell ref="B64:C64"/>
    <mergeCell ref="B7:F7"/>
    <mergeCell ref="A8:G8"/>
    <mergeCell ref="B9:F9"/>
    <mergeCell ref="B10:F10"/>
    <mergeCell ref="E1:F1"/>
    <mergeCell ref="E2:F2"/>
    <mergeCell ref="E3:F3"/>
    <mergeCell ref="C6:D6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zoomScale="75" zoomScaleNormal="75" workbookViewId="0" topLeftCell="A49">
      <selection activeCell="E4" sqref="E4"/>
    </sheetView>
  </sheetViews>
  <sheetFormatPr defaultColWidth="9.00390625" defaultRowHeight="12.75"/>
  <cols>
    <col min="2" max="2" width="29.625" style="85" customWidth="1"/>
    <col min="3" max="3" width="12.625" style="85" customWidth="1"/>
    <col min="4" max="4" width="12.375" style="85" customWidth="1"/>
    <col min="5" max="5" width="17.75390625" style="85" customWidth="1"/>
    <col min="6" max="6" width="22.375" style="85" customWidth="1"/>
  </cols>
  <sheetData>
    <row r="1" spans="1:7" ht="15.75">
      <c r="A1" s="4"/>
      <c r="B1" s="2"/>
      <c r="C1" s="7"/>
      <c r="D1" s="2"/>
      <c r="E1" s="94" t="s">
        <v>76</v>
      </c>
      <c r="F1" s="94"/>
      <c r="G1" s="4"/>
    </row>
    <row r="2" spans="1:7" ht="15.75">
      <c r="A2" s="4"/>
      <c r="B2" s="2"/>
      <c r="C2" s="7"/>
      <c r="D2" s="2"/>
      <c r="E2" s="94" t="s">
        <v>70</v>
      </c>
      <c r="F2" s="94"/>
      <c r="G2" s="4"/>
    </row>
    <row r="3" spans="1:7" ht="15.75">
      <c r="A3" s="4"/>
      <c r="B3" s="2"/>
      <c r="C3" s="7"/>
      <c r="D3" s="2"/>
      <c r="E3" s="94" t="s">
        <v>71</v>
      </c>
      <c r="F3" s="94"/>
      <c r="G3" s="4"/>
    </row>
    <row r="4" spans="1:7" ht="15.75">
      <c r="A4" s="4"/>
      <c r="B4" s="2"/>
      <c r="C4" s="7"/>
      <c r="D4" s="2"/>
      <c r="E4" s="8" t="s">
        <v>96</v>
      </c>
      <c r="F4" s="9"/>
      <c r="G4" s="4"/>
    </row>
    <row r="5" spans="1:7" ht="15.75">
      <c r="A5" s="4"/>
      <c r="B5" s="2"/>
      <c r="C5" s="2"/>
      <c r="D5" s="2"/>
      <c r="E5" s="2"/>
      <c r="F5" s="2"/>
      <c r="G5" s="4"/>
    </row>
    <row r="6" spans="1:7" ht="15.75">
      <c r="A6" s="4"/>
      <c r="B6" s="2"/>
      <c r="C6" s="91"/>
      <c r="D6" s="91"/>
      <c r="E6" s="2"/>
      <c r="F6" s="2"/>
      <c r="G6" s="4"/>
    </row>
    <row r="7" spans="1:7" ht="15.75">
      <c r="A7" s="4"/>
      <c r="B7" s="91" t="s">
        <v>0</v>
      </c>
      <c r="C7" s="91"/>
      <c r="D7" s="91"/>
      <c r="E7" s="91"/>
      <c r="F7" s="91"/>
      <c r="G7" s="4"/>
    </row>
    <row r="8" spans="1:7" ht="16.5">
      <c r="A8" s="92" t="s">
        <v>93</v>
      </c>
      <c r="B8" s="92"/>
      <c r="C8" s="92"/>
      <c r="D8" s="92"/>
      <c r="E8" s="92"/>
      <c r="F8" s="92"/>
      <c r="G8" s="92"/>
    </row>
    <row r="9" spans="1:7" ht="16.5">
      <c r="A9" s="5"/>
      <c r="B9" s="91" t="s">
        <v>73</v>
      </c>
      <c r="C9" s="91"/>
      <c r="D9" s="91"/>
      <c r="E9" s="91"/>
      <c r="F9" s="91"/>
      <c r="G9" s="5"/>
    </row>
    <row r="10" spans="1:7" ht="16.5">
      <c r="A10" s="5"/>
      <c r="B10" s="91" t="s">
        <v>56</v>
      </c>
      <c r="C10" s="91"/>
      <c r="D10" s="91"/>
      <c r="E10" s="91"/>
      <c r="F10" s="91"/>
      <c r="G10" s="5"/>
    </row>
    <row r="11" spans="1:7" ht="16.5">
      <c r="A11" s="5"/>
      <c r="B11" s="92" t="s">
        <v>79</v>
      </c>
      <c r="C11" s="92"/>
      <c r="D11" s="92"/>
      <c r="E11" s="92"/>
      <c r="F11" s="92"/>
      <c r="G11" s="92"/>
    </row>
    <row r="12" spans="1:7" ht="15.75">
      <c r="A12" s="4"/>
      <c r="G12" s="6"/>
    </row>
    <row r="13" spans="1:7" ht="38.25">
      <c r="A13" s="4"/>
      <c r="B13" s="10"/>
      <c r="C13" s="11" t="s">
        <v>1</v>
      </c>
      <c r="D13" s="11" t="s">
        <v>80</v>
      </c>
      <c r="E13" s="10"/>
      <c r="F13" s="10"/>
      <c r="G13" s="5"/>
    </row>
    <row r="14" spans="1:7" ht="15.75">
      <c r="A14" s="4"/>
      <c r="B14" s="2"/>
      <c r="C14" s="2">
        <v>1</v>
      </c>
      <c r="D14" s="2">
        <v>170</v>
      </c>
      <c r="E14" s="12">
        <f>C14*D14/1000</f>
        <v>0.17</v>
      </c>
      <c r="F14" s="2" t="s">
        <v>2</v>
      </c>
      <c r="G14" s="4"/>
    </row>
    <row r="15" spans="1:7" ht="16.5" thickBot="1">
      <c r="A15" s="4"/>
      <c r="B15" s="2"/>
      <c r="C15" s="7"/>
      <c r="D15" s="2"/>
      <c r="E15" s="2"/>
      <c r="F15" s="2"/>
      <c r="G15" s="4"/>
    </row>
    <row r="16" spans="1:7" ht="15.75">
      <c r="A16" s="4"/>
      <c r="B16" s="13" t="s">
        <v>3</v>
      </c>
      <c r="C16" s="14" t="s">
        <v>4</v>
      </c>
      <c r="D16" s="15" t="s">
        <v>5</v>
      </c>
      <c r="E16" s="16" t="s">
        <v>6</v>
      </c>
      <c r="F16" s="17" t="s">
        <v>7</v>
      </c>
      <c r="G16" s="4"/>
    </row>
    <row r="17" spans="1:7" ht="15.75">
      <c r="A17" s="4"/>
      <c r="B17" s="18" t="s">
        <v>8</v>
      </c>
      <c r="C17" s="19" t="s">
        <v>9</v>
      </c>
      <c r="D17" s="20" t="s">
        <v>10</v>
      </c>
      <c r="E17" s="21" t="s">
        <v>11</v>
      </c>
      <c r="F17" s="22"/>
      <c r="G17" s="4"/>
    </row>
    <row r="18" spans="1:7" ht="15.75">
      <c r="A18" s="4"/>
      <c r="B18" s="18" t="s">
        <v>12</v>
      </c>
      <c r="C18" s="19" t="s">
        <v>13</v>
      </c>
      <c r="D18" s="20" t="s">
        <v>14</v>
      </c>
      <c r="E18" s="21" t="s">
        <v>15</v>
      </c>
      <c r="F18" s="22"/>
      <c r="G18" s="4"/>
    </row>
    <row r="19" spans="1:7" ht="15.75">
      <c r="A19" s="4"/>
      <c r="B19" s="18"/>
      <c r="C19" s="19" t="s">
        <v>65</v>
      </c>
      <c r="D19" s="20" t="s">
        <v>16</v>
      </c>
      <c r="E19" s="21" t="s">
        <v>17</v>
      </c>
      <c r="F19" s="22"/>
      <c r="G19" s="4"/>
    </row>
    <row r="20" spans="1:7" ht="16.5" thickBot="1">
      <c r="A20" s="4"/>
      <c r="B20" s="23"/>
      <c r="C20" s="24" t="s">
        <v>18</v>
      </c>
      <c r="D20" s="25" t="s">
        <v>19</v>
      </c>
      <c r="E20" s="20" t="s">
        <v>20</v>
      </c>
      <c r="F20" s="26" t="s">
        <v>21</v>
      </c>
      <c r="G20" s="4"/>
    </row>
    <row r="21" spans="1:7" ht="16.5" thickBot="1">
      <c r="A21" s="4"/>
      <c r="B21" s="27">
        <v>1</v>
      </c>
      <c r="C21" s="28">
        <v>2</v>
      </c>
      <c r="D21" s="29">
        <v>3</v>
      </c>
      <c r="E21" s="29">
        <v>4</v>
      </c>
      <c r="F21" s="30">
        <v>5</v>
      </c>
      <c r="G21" s="4"/>
    </row>
    <row r="22" spans="1:7" ht="15.75">
      <c r="A22" s="4"/>
      <c r="B22" s="31" t="s">
        <v>22</v>
      </c>
      <c r="C22" s="32">
        <v>15</v>
      </c>
      <c r="D22" s="33">
        <f aca="true" t="shared" si="0" ref="D22:D53">C22*$E$14/1000</f>
        <v>0.00255</v>
      </c>
      <c r="E22" s="34">
        <v>32880</v>
      </c>
      <c r="F22" s="35">
        <f>D22*E22/1000</f>
        <v>0.083844</v>
      </c>
      <c r="G22" s="4"/>
    </row>
    <row r="23" spans="1:7" ht="16.5" customHeight="1">
      <c r="A23" s="4"/>
      <c r="B23" s="36" t="s">
        <v>53</v>
      </c>
      <c r="C23" s="37">
        <v>8</v>
      </c>
      <c r="D23" s="38">
        <f t="shared" si="0"/>
        <v>0.00136</v>
      </c>
      <c r="E23" s="34">
        <v>21580</v>
      </c>
      <c r="F23" s="39">
        <f>D23*E23/1000</f>
        <v>0.0293488</v>
      </c>
      <c r="G23" s="4"/>
    </row>
    <row r="24" spans="1:7" ht="15.75">
      <c r="A24" s="4"/>
      <c r="B24" s="40" t="s">
        <v>23</v>
      </c>
      <c r="C24" s="41">
        <v>1.5</v>
      </c>
      <c r="D24" s="42">
        <f t="shared" si="0"/>
        <v>0.000255</v>
      </c>
      <c r="E24" s="43">
        <v>28000</v>
      </c>
      <c r="F24" s="44">
        <f aca="true" t="shared" si="1" ref="F24:F53">D24*E24/1000</f>
        <v>0.0071400000000000005</v>
      </c>
      <c r="G24" s="4"/>
    </row>
    <row r="25" spans="1:7" ht="15.75">
      <c r="A25" s="4"/>
      <c r="B25" s="40" t="s">
        <v>67</v>
      </c>
      <c r="C25" s="41">
        <v>0.5</v>
      </c>
      <c r="D25" s="42">
        <f t="shared" si="0"/>
        <v>8.5E-05</v>
      </c>
      <c r="E25" s="43">
        <v>31000</v>
      </c>
      <c r="F25" s="44">
        <f t="shared" si="1"/>
        <v>0.002635</v>
      </c>
      <c r="G25" s="4"/>
    </row>
    <row r="26" spans="1:7" ht="15.75">
      <c r="A26" s="4"/>
      <c r="B26" s="40" t="s">
        <v>66</v>
      </c>
      <c r="C26" s="41">
        <v>2</v>
      </c>
      <c r="D26" s="42">
        <f t="shared" si="0"/>
        <v>0.00034</v>
      </c>
      <c r="E26" s="43">
        <v>27000</v>
      </c>
      <c r="F26" s="44">
        <f t="shared" si="1"/>
        <v>0.00918</v>
      </c>
      <c r="G26" s="4"/>
    </row>
    <row r="27" spans="1:7" ht="15.75">
      <c r="A27" s="4"/>
      <c r="B27" s="40" t="s">
        <v>24</v>
      </c>
      <c r="C27" s="41">
        <v>2</v>
      </c>
      <c r="D27" s="42">
        <f t="shared" si="0"/>
        <v>0.00034</v>
      </c>
      <c r="E27" s="43">
        <v>45000</v>
      </c>
      <c r="F27" s="44">
        <f t="shared" si="1"/>
        <v>0.015300000000000001</v>
      </c>
      <c r="G27" s="4"/>
    </row>
    <row r="28" spans="1:7" ht="16.5" customHeight="1">
      <c r="A28" s="4"/>
      <c r="B28" s="40" t="s">
        <v>25</v>
      </c>
      <c r="C28" s="45">
        <v>1.5</v>
      </c>
      <c r="D28" s="46">
        <f t="shared" si="0"/>
        <v>0.000255</v>
      </c>
      <c r="E28" s="43">
        <v>32000</v>
      </c>
      <c r="F28" s="44">
        <f t="shared" si="1"/>
        <v>0.00816</v>
      </c>
      <c r="G28" s="4"/>
    </row>
    <row r="29" spans="1:7" ht="15.75">
      <c r="A29" s="4"/>
      <c r="B29" s="40" t="s">
        <v>26</v>
      </c>
      <c r="C29" s="45">
        <v>0.5</v>
      </c>
      <c r="D29" s="46">
        <f t="shared" si="0"/>
        <v>8.5E-05</v>
      </c>
      <c r="E29" s="43">
        <v>75000</v>
      </c>
      <c r="F29" s="44">
        <f t="shared" si="1"/>
        <v>0.0063750000000000005</v>
      </c>
      <c r="G29" s="4"/>
    </row>
    <row r="30" spans="1:7" ht="15.75">
      <c r="A30" s="4"/>
      <c r="B30" s="40" t="s">
        <v>27</v>
      </c>
      <c r="C30" s="45">
        <v>0.5</v>
      </c>
      <c r="D30" s="46">
        <f t="shared" si="0"/>
        <v>8.5E-05</v>
      </c>
      <c r="E30" s="43">
        <v>82000</v>
      </c>
      <c r="F30" s="44">
        <f t="shared" si="1"/>
        <v>0.0069700000000000005</v>
      </c>
      <c r="G30" s="4"/>
    </row>
    <row r="31" spans="1:7" ht="15.75">
      <c r="A31" s="4"/>
      <c r="B31" s="40" t="s">
        <v>28</v>
      </c>
      <c r="C31" s="41">
        <v>1.5</v>
      </c>
      <c r="D31" s="42">
        <f t="shared" si="0"/>
        <v>0.000255</v>
      </c>
      <c r="E31" s="43">
        <v>45000</v>
      </c>
      <c r="F31" s="44">
        <f t="shared" si="1"/>
        <v>0.011475</v>
      </c>
      <c r="G31" s="4"/>
    </row>
    <row r="32" spans="1:7" ht="15.75">
      <c r="A32" s="4"/>
      <c r="B32" s="40" t="s">
        <v>29</v>
      </c>
      <c r="C32" s="41">
        <v>5</v>
      </c>
      <c r="D32" s="42">
        <f t="shared" si="0"/>
        <v>0.0008500000000000001</v>
      </c>
      <c r="E32" s="43">
        <v>63000</v>
      </c>
      <c r="F32" s="44">
        <f t="shared" si="1"/>
        <v>0.05355000000000001</v>
      </c>
      <c r="G32" s="4"/>
    </row>
    <row r="33" spans="1:7" ht="15.75">
      <c r="A33" s="4"/>
      <c r="B33" s="40" t="s">
        <v>30</v>
      </c>
      <c r="C33" s="41">
        <v>10</v>
      </c>
      <c r="D33" s="42">
        <f t="shared" si="0"/>
        <v>0.0017000000000000001</v>
      </c>
      <c r="E33" s="43">
        <v>68000</v>
      </c>
      <c r="F33" s="44">
        <f t="shared" si="1"/>
        <v>0.11560000000000001</v>
      </c>
      <c r="G33" s="4"/>
    </row>
    <row r="34" spans="1:7" ht="15.75">
      <c r="A34" s="4"/>
      <c r="B34" s="40" t="s">
        <v>31</v>
      </c>
      <c r="C34" s="41">
        <v>5</v>
      </c>
      <c r="D34" s="42">
        <f t="shared" si="0"/>
        <v>0.0008500000000000001</v>
      </c>
      <c r="E34" s="43">
        <v>82000</v>
      </c>
      <c r="F34" s="44">
        <f t="shared" si="1"/>
        <v>0.0697</v>
      </c>
      <c r="G34" s="4"/>
    </row>
    <row r="35" spans="1:7" ht="15.75">
      <c r="A35" s="4"/>
      <c r="B35" s="40" t="s">
        <v>32</v>
      </c>
      <c r="C35" s="41">
        <v>20</v>
      </c>
      <c r="D35" s="42">
        <f t="shared" si="0"/>
        <v>0.0034000000000000002</v>
      </c>
      <c r="E35" s="43">
        <v>40000</v>
      </c>
      <c r="F35" s="44">
        <f t="shared" si="1"/>
        <v>0.136</v>
      </c>
      <c r="G35" s="4"/>
    </row>
    <row r="36" spans="1:7" ht="15.75">
      <c r="A36" s="4"/>
      <c r="B36" s="47" t="s">
        <v>33</v>
      </c>
      <c r="C36" s="41">
        <v>15</v>
      </c>
      <c r="D36" s="42">
        <f t="shared" si="0"/>
        <v>0.00255</v>
      </c>
      <c r="E36" s="43">
        <v>90000</v>
      </c>
      <c r="F36" s="44">
        <f t="shared" si="1"/>
        <v>0.22950000000000004</v>
      </c>
      <c r="G36" s="4"/>
    </row>
    <row r="37" spans="1:7" ht="15.75">
      <c r="A37" s="4"/>
      <c r="B37" s="47" t="s">
        <v>34</v>
      </c>
      <c r="C37" s="41">
        <v>15</v>
      </c>
      <c r="D37" s="42">
        <f t="shared" si="0"/>
        <v>0.00255</v>
      </c>
      <c r="E37" s="43">
        <v>92000</v>
      </c>
      <c r="F37" s="44">
        <f t="shared" si="1"/>
        <v>0.23460000000000003</v>
      </c>
      <c r="G37" s="4"/>
    </row>
    <row r="38" spans="1:7" ht="15.75">
      <c r="A38" s="4"/>
      <c r="B38" s="40" t="s">
        <v>61</v>
      </c>
      <c r="C38" s="41">
        <v>0.1</v>
      </c>
      <c r="D38" s="42">
        <f t="shared" si="0"/>
        <v>1.7E-05</v>
      </c>
      <c r="E38" s="43">
        <v>80000</v>
      </c>
      <c r="F38" s="44">
        <f t="shared" si="1"/>
        <v>0.00136</v>
      </c>
      <c r="G38" s="4"/>
    </row>
    <row r="39" spans="1:7" ht="15.75">
      <c r="A39" s="4"/>
      <c r="B39" s="40" t="s">
        <v>35</v>
      </c>
      <c r="C39" s="41">
        <v>4</v>
      </c>
      <c r="D39" s="42">
        <f t="shared" si="0"/>
        <v>0.00068</v>
      </c>
      <c r="E39" s="43">
        <v>40000</v>
      </c>
      <c r="F39" s="44">
        <f t="shared" si="1"/>
        <v>0.027200000000000002</v>
      </c>
      <c r="G39" s="4"/>
    </row>
    <row r="40" spans="1:7" ht="15.75">
      <c r="A40" s="4"/>
      <c r="B40" s="40" t="s">
        <v>59</v>
      </c>
      <c r="C40" s="41">
        <v>1</v>
      </c>
      <c r="D40" s="42">
        <f t="shared" si="0"/>
        <v>0.00017</v>
      </c>
      <c r="E40" s="43">
        <v>235000</v>
      </c>
      <c r="F40" s="44">
        <f t="shared" si="1"/>
        <v>0.03995</v>
      </c>
      <c r="G40" s="4"/>
    </row>
    <row r="41" spans="1:7" ht="15.75">
      <c r="A41" s="4"/>
      <c r="B41" s="40" t="s">
        <v>36</v>
      </c>
      <c r="C41" s="41">
        <v>3</v>
      </c>
      <c r="D41" s="42">
        <f t="shared" si="0"/>
        <v>0.00051</v>
      </c>
      <c r="E41" s="43">
        <v>220000</v>
      </c>
      <c r="F41" s="44">
        <f t="shared" si="1"/>
        <v>0.11220000000000001</v>
      </c>
      <c r="G41" s="4"/>
    </row>
    <row r="42" spans="1:7" ht="15.75">
      <c r="A42" s="4"/>
      <c r="B42" s="40" t="s">
        <v>37</v>
      </c>
      <c r="C42" s="41">
        <v>1.5</v>
      </c>
      <c r="D42" s="42">
        <f t="shared" si="0"/>
        <v>0.000255</v>
      </c>
      <c r="E42" s="43">
        <v>62000</v>
      </c>
      <c r="F42" s="44">
        <f t="shared" si="1"/>
        <v>0.01581</v>
      </c>
      <c r="G42" s="4"/>
    </row>
    <row r="43" spans="1:7" ht="15.75">
      <c r="A43" s="4"/>
      <c r="B43" s="40" t="s">
        <v>88</v>
      </c>
      <c r="C43" s="41">
        <v>4</v>
      </c>
      <c r="D43" s="42">
        <f t="shared" si="0"/>
        <v>0.00068</v>
      </c>
      <c r="E43" s="43">
        <v>142000</v>
      </c>
      <c r="F43" s="44">
        <f t="shared" si="1"/>
        <v>0.09656</v>
      </c>
      <c r="G43" s="4"/>
    </row>
    <row r="44" spans="1:7" ht="15.75">
      <c r="A44" s="4"/>
      <c r="B44" s="40" t="s">
        <v>63</v>
      </c>
      <c r="C44" s="41">
        <v>2</v>
      </c>
      <c r="D44" s="42">
        <f t="shared" si="0"/>
        <v>0.00034</v>
      </c>
      <c r="E44" s="43">
        <v>92000</v>
      </c>
      <c r="F44" s="44">
        <f t="shared" si="1"/>
        <v>0.03128</v>
      </c>
      <c r="G44" s="4"/>
    </row>
    <row r="45" spans="1:7" ht="15.75">
      <c r="A45" s="4"/>
      <c r="B45" s="40" t="s">
        <v>38</v>
      </c>
      <c r="C45" s="41">
        <v>0.04</v>
      </c>
      <c r="D45" s="42">
        <f t="shared" si="0"/>
        <v>6.8E-06</v>
      </c>
      <c r="E45" s="43">
        <v>250000</v>
      </c>
      <c r="F45" s="44">
        <f t="shared" si="1"/>
        <v>0.0017</v>
      </c>
      <c r="G45" s="4"/>
    </row>
    <row r="46" spans="1:7" ht="15.75">
      <c r="A46" s="4"/>
      <c r="B46" s="40" t="s">
        <v>60</v>
      </c>
      <c r="C46" s="41">
        <v>0.12</v>
      </c>
      <c r="D46" s="42">
        <f t="shared" si="0"/>
        <v>2.04E-05</v>
      </c>
      <c r="E46" s="43">
        <v>367000</v>
      </c>
      <c r="F46" s="44">
        <f t="shared" si="1"/>
        <v>0.007486800000000001</v>
      </c>
      <c r="G46" s="4"/>
    </row>
    <row r="47" spans="1:7" ht="15.75">
      <c r="A47" s="4"/>
      <c r="B47" s="40" t="s">
        <v>39</v>
      </c>
      <c r="C47" s="41">
        <v>2</v>
      </c>
      <c r="D47" s="42">
        <f t="shared" si="0"/>
        <v>0.00034</v>
      </c>
      <c r="E47" s="43">
        <v>93000</v>
      </c>
      <c r="F47" s="44">
        <f t="shared" si="1"/>
        <v>0.03162</v>
      </c>
      <c r="G47" s="4"/>
    </row>
    <row r="48" spans="1:7" ht="15.75">
      <c r="A48" s="4"/>
      <c r="B48" s="40" t="s">
        <v>40</v>
      </c>
      <c r="C48" s="41">
        <v>0.5</v>
      </c>
      <c r="D48" s="42">
        <f t="shared" si="0"/>
        <v>8.5E-05</v>
      </c>
      <c r="E48" s="43">
        <v>10000</v>
      </c>
      <c r="F48" s="44">
        <f t="shared" si="1"/>
        <v>0.0008500000000000001</v>
      </c>
      <c r="G48" s="4"/>
    </row>
    <row r="49" spans="1:7" ht="15.75">
      <c r="A49" s="4"/>
      <c r="B49" s="47" t="s">
        <v>41</v>
      </c>
      <c r="C49" s="41">
        <v>5</v>
      </c>
      <c r="D49" s="42">
        <f t="shared" si="0"/>
        <v>0.0008500000000000001</v>
      </c>
      <c r="E49" s="43">
        <v>180000</v>
      </c>
      <c r="F49" s="44">
        <f t="shared" si="1"/>
        <v>0.153</v>
      </c>
      <c r="G49" s="4"/>
    </row>
    <row r="50" spans="1:7" ht="31.5">
      <c r="A50" s="4"/>
      <c r="B50" s="47" t="s">
        <v>82</v>
      </c>
      <c r="C50" s="41">
        <v>1.5</v>
      </c>
      <c r="D50" s="42">
        <f t="shared" si="0"/>
        <v>0.000255</v>
      </c>
      <c r="E50" s="43">
        <v>240000</v>
      </c>
      <c r="F50" s="44">
        <f t="shared" si="1"/>
        <v>0.061200000000000004</v>
      </c>
      <c r="G50" s="4"/>
    </row>
    <row r="51" spans="1:7" ht="31.5">
      <c r="A51" s="4"/>
      <c r="B51" s="47" t="s">
        <v>86</v>
      </c>
      <c r="C51" s="48">
        <v>30</v>
      </c>
      <c r="D51" s="42">
        <f t="shared" si="0"/>
        <v>0.0051</v>
      </c>
      <c r="E51" s="43">
        <v>30000</v>
      </c>
      <c r="F51" s="44">
        <f t="shared" si="1"/>
        <v>0.153</v>
      </c>
      <c r="G51" s="4"/>
    </row>
    <row r="52" spans="1:7" ht="15.75">
      <c r="A52" s="4"/>
      <c r="B52" s="49" t="s">
        <v>58</v>
      </c>
      <c r="C52" s="48">
        <v>15</v>
      </c>
      <c r="D52" s="42">
        <f t="shared" si="0"/>
        <v>0.00255</v>
      </c>
      <c r="E52" s="50">
        <v>44000</v>
      </c>
      <c r="F52" s="44">
        <f t="shared" si="1"/>
        <v>0.11220000000000001</v>
      </c>
      <c r="G52" s="4"/>
    </row>
    <row r="53" spans="1:7" ht="16.5" thickBot="1">
      <c r="A53" s="4"/>
      <c r="B53" s="49" t="s">
        <v>85</v>
      </c>
      <c r="C53" s="51">
        <v>1</v>
      </c>
      <c r="D53" s="52">
        <f t="shared" si="0"/>
        <v>0.00017</v>
      </c>
      <c r="E53" s="53">
        <v>125000</v>
      </c>
      <c r="F53" s="54">
        <f t="shared" si="1"/>
        <v>0.02125</v>
      </c>
      <c r="G53" s="4"/>
    </row>
    <row r="54" spans="1:7" ht="38.25" customHeight="1" thickBot="1">
      <c r="A54" s="4"/>
      <c r="B54" s="55" t="s">
        <v>42</v>
      </c>
      <c r="C54" s="51"/>
      <c r="D54" s="52"/>
      <c r="E54" s="56"/>
      <c r="F54" s="57"/>
      <c r="G54" s="4"/>
    </row>
    <row r="55" spans="1:7" ht="15.75">
      <c r="A55" s="4"/>
      <c r="B55" s="58" t="s">
        <v>43</v>
      </c>
      <c r="C55" s="32">
        <v>25</v>
      </c>
      <c r="D55" s="42">
        <f>C55*$E$14/1000</f>
        <v>0.00425</v>
      </c>
      <c r="E55" s="43">
        <v>35000</v>
      </c>
      <c r="F55" s="44">
        <f aca="true" t="shared" si="2" ref="F55:F60">D55*E55/1000</f>
        <v>0.14875</v>
      </c>
      <c r="G55" s="4"/>
    </row>
    <row r="56" spans="1:7" ht="15.75">
      <c r="A56" s="4"/>
      <c r="B56" s="47" t="s">
        <v>44</v>
      </c>
      <c r="C56" s="41">
        <v>5</v>
      </c>
      <c r="D56" s="42">
        <f>C56*$E$14/1000</f>
        <v>0.0008500000000000001</v>
      </c>
      <c r="E56" s="43">
        <v>30000</v>
      </c>
      <c r="F56" s="44">
        <f t="shared" si="2"/>
        <v>0.025500000000000002</v>
      </c>
      <c r="G56" s="4"/>
    </row>
    <row r="57" spans="1:7" ht="31.5">
      <c r="A57" s="4"/>
      <c r="B57" s="47" t="s">
        <v>81</v>
      </c>
      <c r="C57" s="41">
        <v>6</v>
      </c>
      <c r="D57" s="42">
        <f>C57*$E$14/1000</f>
        <v>0.00102</v>
      </c>
      <c r="E57" s="43">
        <v>220000</v>
      </c>
      <c r="F57" s="44">
        <f t="shared" si="2"/>
        <v>0.22440000000000002</v>
      </c>
      <c r="G57" s="4"/>
    </row>
    <row r="58" spans="1:7" ht="15.75">
      <c r="A58" s="4"/>
      <c r="B58" s="47" t="s">
        <v>62</v>
      </c>
      <c r="C58" s="41">
        <v>5.1</v>
      </c>
      <c r="D58" s="42">
        <f>C58*$E$14/1000</f>
        <v>0.000867</v>
      </c>
      <c r="E58" s="43">
        <v>120000</v>
      </c>
      <c r="F58" s="44">
        <f t="shared" si="2"/>
        <v>0.10404000000000001</v>
      </c>
      <c r="G58" s="4"/>
    </row>
    <row r="59" spans="1:7" ht="15.75">
      <c r="A59" s="4"/>
      <c r="B59" s="47" t="s">
        <v>54</v>
      </c>
      <c r="C59" s="41">
        <v>3.5</v>
      </c>
      <c r="D59" s="42">
        <f>C59*$E$14/1000</f>
        <v>0.000595</v>
      </c>
      <c r="E59" s="43">
        <v>135000</v>
      </c>
      <c r="F59" s="44">
        <f t="shared" si="2"/>
        <v>0.08032500000000001</v>
      </c>
      <c r="G59" s="4"/>
    </row>
    <row r="60" spans="1:7" ht="31.5">
      <c r="A60" s="4"/>
      <c r="B60" s="47" t="s">
        <v>77</v>
      </c>
      <c r="C60" s="41">
        <v>0.1</v>
      </c>
      <c r="D60" s="42">
        <f>C60*$E$14</f>
        <v>0.017</v>
      </c>
      <c r="E60" s="43">
        <v>6500</v>
      </c>
      <c r="F60" s="44">
        <f t="shared" si="2"/>
        <v>0.11050000000000001</v>
      </c>
      <c r="G60" s="4"/>
    </row>
    <row r="61" spans="1:7" ht="16.5" thickBot="1">
      <c r="A61" s="4"/>
      <c r="B61" s="59"/>
      <c r="C61" s="89"/>
      <c r="D61" s="61"/>
      <c r="E61" s="62"/>
      <c r="F61" s="86"/>
      <c r="G61" s="4"/>
    </row>
    <row r="62" spans="1:7" ht="16.5" thickBot="1">
      <c r="A62" s="4"/>
      <c r="B62" s="64" t="s">
        <v>46</v>
      </c>
      <c r="C62" s="65"/>
      <c r="D62" s="65"/>
      <c r="E62" s="66"/>
      <c r="F62" s="79">
        <f>SUM(F22:F53:F55:F60)</f>
        <v>2.5795596000000005</v>
      </c>
      <c r="G62" s="4"/>
    </row>
    <row r="63" spans="1:7" ht="16.5" thickBot="1">
      <c r="A63" s="4"/>
      <c r="B63" s="80" t="s">
        <v>52</v>
      </c>
      <c r="C63" s="81"/>
      <c r="D63" s="81"/>
      <c r="E63" s="29"/>
      <c r="F63" s="82">
        <f>F62/$E$14</f>
        <v>15.173880000000002</v>
      </c>
      <c r="G63" s="4"/>
    </row>
    <row r="64" spans="1:7" ht="15.75">
      <c r="A64" s="4"/>
      <c r="B64" s="2"/>
      <c r="C64" s="83"/>
      <c r="D64" s="2"/>
      <c r="E64" s="83"/>
      <c r="F64" s="2"/>
      <c r="G64" s="4"/>
    </row>
    <row r="65" spans="1:7" ht="15.75">
      <c r="A65" s="4"/>
      <c r="B65" s="2"/>
      <c r="C65" s="2"/>
      <c r="D65" s="2"/>
      <c r="E65" s="2"/>
      <c r="F65" s="83"/>
      <c r="G65" s="4"/>
    </row>
    <row r="66" spans="1:7" ht="15.75">
      <c r="A66" s="4"/>
      <c r="B66" s="2"/>
      <c r="C66" s="2"/>
      <c r="D66" s="2"/>
      <c r="E66" s="2"/>
      <c r="F66" s="2"/>
      <c r="G66" s="4"/>
    </row>
    <row r="67" spans="1:7" ht="15.75">
      <c r="A67" s="4"/>
      <c r="B67" s="84" t="s">
        <v>89</v>
      </c>
      <c r="C67" s="84"/>
      <c r="D67" s="84"/>
      <c r="E67" s="93" t="s">
        <v>90</v>
      </c>
      <c r="F67" s="93"/>
      <c r="G67" s="4"/>
    </row>
    <row r="68" spans="1:7" ht="15.75">
      <c r="A68" s="1"/>
      <c r="B68" s="2"/>
      <c r="C68" s="2"/>
      <c r="D68" s="2"/>
      <c r="E68" s="2"/>
      <c r="F68" s="2"/>
      <c r="G68" s="1"/>
    </row>
    <row r="69" spans="1:7" ht="15.75">
      <c r="A69" s="1"/>
      <c r="B69" s="2"/>
      <c r="C69" s="2"/>
      <c r="D69" s="2"/>
      <c r="E69" s="2"/>
      <c r="F69" s="2"/>
      <c r="G69" s="1"/>
    </row>
  </sheetData>
  <mergeCells count="10">
    <mergeCell ref="E67:F67"/>
    <mergeCell ref="B11:G11"/>
    <mergeCell ref="B7:F7"/>
    <mergeCell ref="A8:G8"/>
    <mergeCell ref="B9:F9"/>
    <mergeCell ref="B10:F10"/>
    <mergeCell ref="E1:F1"/>
    <mergeCell ref="E2:F2"/>
    <mergeCell ref="E3:F3"/>
    <mergeCell ref="C6:D6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workbookViewId="0" topLeftCell="A88">
      <selection activeCell="E4" sqref="E4"/>
    </sheetView>
  </sheetViews>
  <sheetFormatPr defaultColWidth="9.00390625" defaultRowHeight="12.75"/>
  <cols>
    <col min="2" max="2" width="29.125" style="85" customWidth="1"/>
    <col min="3" max="3" width="12.875" style="85" customWidth="1"/>
    <col min="4" max="4" width="12.00390625" style="85" customWidth="1"/>
    <col min="5" max="5" width="18.25390625" style="85" customWidth="1"/>
    <col min="6" max="6" width="22.00390625" style="85" customWidth="1"/>
  </cols>
  <sheetData>
    <row r="1" spans="1:7" ht="15.75">
      <c r="A1" s="4"/>
      <c r="B1" s="2"/>
      <c r="C1" s="7"/>
      <c r="D1" s="2"/>
      <c r="E1" s="94" t="s">
        <v>78</v>
      </c>
      <c r="F1" s="94"/>
      <c r="G1" s="4"/>
    </row>
    <row r="2" spans="1:7" ht="15.75">
      <c r="A2" s="4"/>
      <c r="B2" s="2"/>
      <c r="C2" s="7"/>
      <c r="D2" s="2"/>
      <c r="E2" s="94" t="s">
        <v>70</v>
      </c>
      <c r="F2" s="94"/>
      <c r="G2" s="4"/>
    </row>
    <row r="3" spans="1:7" ht="15.75">
      <c r="A3" s="4"/>
      <c r="B3" s="2"/>
      <c r="C3" s="7"/>
      <c r="D3" s="2"/>
      <c r="E3" s="94" t="s">
        <v>71</v>
      </c>
      <c r="F3" s="94"/>
      <c r="G3" s="4"/>
    </row>
    <row r="4" spans="1:7" ht="15.75">
      <c r="A4" s="4"/>
      <c r="B4" s="2"/>
      <c r="C4" s="7"/>
      <c r="D4" s="2"/>
      <c r="E4" s="8" t="s">
        <v>95</v>
      </c>
      <c r="F4" s="9"/>
      <c r="G4" s="4"/>
    </row>
    <row r="5" spans="1:7" ht="15.75">
      <c r="A5" s="4"/>
      <c r="B5" s="2"/>
      <c r="C5" s="2"/>
      <c r="D5" s="2"/>
      <c r="E5" s="2"/>
      <c r="F5" s="2"/>
      <c r="G5" s="4"/>
    </row>
    <row r="6" spans="1:7" ht="15.75">
      <c r="A6" s="4"/>
      <c r="B6" s="2"/>
      <c r="C6" s="91"/>
      <c r="D6" s="91"/>
      <c r="E6" s="2"/>
      <c r="F6" s="2"/>
      <c r="G6" s="4"/>
    </row>
    <row r="7" spans="1:7" ht="15.75">
      <c r="A7" s="4"/>
      <c r="B7" s="91" t="s">
        <v>0</v>
      </c>
      <c r="C7" s="91"/>
      <c r="D7" s="91"/>
      <c r="E7" s="91"/>
      <c r="F7" s="91"/>
      <c r="G7" s="4"/>
    </row>
    <row r="8" spans="1:7" ht="16.5">
      <c r="A8" s="92" t="s">
        <v>94</v>
      </c>
      <c r="B8" s="92"/>
      <c r="C8" s="92"/>
      <c r="D8" s="92"/>
      <c r="E8" s="92"/>
      <c r="F8" s="92"/>
      <c r="G8" s="92"/>
    </row>
    <row r="9" spans="1:7" ht="16.5">
      <c r="A9" s="5"/>
      <c r="B9" s="91" t="s">
        <v>73</v>
      </c>
      <c r="C9" s="91"/>
      <c r="D9" s="91"/>
      <c r="E9" s="91"/>
      <c r="F9" s="91"/>
      <c r="G9" s="5"/>
    </row>
    <row r="10" spans="1:7" ht="16.5">
      <c r="A10" s="5"/>
      <c r="B10" s="91" t="s">
        <v>56</v>
      </c>
      <c r="C10" s="91"/>
      <c r="D10" s="91"/>
      <c r="E10" s="91"/>
      <c r="F10" s="91"/>
      <c r="G10" s="5"/>
    </row>
    <row r="11" spans="1:7" ht="16.5">
      <c r="A11" s="5"/>
      <c r="B11" s="92" t="s">
        <v>79</v>
      </c>
      <c r="C11" s="92"/>
      <c r="D11" s="92"/>
      <c r="E11" s="92"/>
      <c r="F11" s="92"/>
      <c r="G11" s="92"/>
    </row>
    <row r="12" spans="1:7" ht="15.75">
      <c r="A12" s="4"/>
      <c r="G12" s="6"/>
    </row>
    <row r="13" spans="1:7" ht="59.25" customHeight="1">
      <c r="A13" s="4"/>
      <c r="B13" s="10"/>
      <c r="C13" s="11" t="s">
        <v>1</v>
      </c>
      <c r="D13" s="11" t="s">
        <v>80</v>
      </c>
      <c r="E13" s="10"/>
      <c r="F13" s="10"/>
      <c r="G13" s="5"/>
    </row>
    <row r="14" spans="1:7" ht="15.75">
      <c r="A14" s="4"/>
      <c r="B14" s="2"/>
      <c r="C14" s="2">
        <v>1</v>
      </c>
      <c r="D14" s="2">
        <v>170</v>
      </c>
      <c r="E14" s="12">
        <f>C14*D14/1000</f>
        <v>0.17</v>
      </c>
      <c r="F14" s="2" t="s">
        <v>2</v>
      </c>
      <c r="G14" s="4"/>
    </row>
    <row r="15" spans="1:7" ht="16.5" thickBot="1">
      <c r="A15" s="4"/>
      <c r="B15" s="2"/>
      <c r="C15" s="7"/>
      <c r="D15" s="2"/>
      <c r="E15" s="2"/>
      <c r="F15" s="2"/>
      <c r="G15" s="4"/>
    </row>
    <row r="16" spans="1:7" ht="15.75">
      <c r="A16" s="4"/>
      <c r="B16" s="13" t="s">
        <v>3</v>
      </c>
      <c r="C16" s="14" t="s">
        <v>4</v>
      </c>
      <c r="D16" s="15" t="s">
        <v>5</v>
      </c>
      <c r="E16" s="16" t="s">
        <v>6</v>
      </c>
      <c r="F16" s="17" t="s">
        <v>7</v>
      </c>
      <c r="G16" s="4"/>
    </row>
    <row r="17" spans="1:7" ht="15.75">
      <c r="A17" s="4"/>
      <c r="B17" s="18" t="s">
        <v>8</v>
      </c>
      <c r="C17" s="19" t="s">
        <v>9</v>
      </c>
      <c r="D17" s="20" t="s">
        <v>10</v>
      </c>
      <c r="E17" s="21" t="s">
        <v>11</v>
      </c>
      <c r="F17" s="22"/>
      <c r="G17" s="4"/>
    </row>
    <row r="18" spans="1:7" ht="15.75">
      <c r="A18" s="4"/>
      <c r="B18" s="18" t="s">
        <v>12</v>
      </c>
      <c r="C18" s="19" t="s">
        <v>13</v>
      </c>
      <c r="D18" s="20" t="s">
        <v>14</v>
      </c>
      <c r="E18" s="21" t="s">
        <v>15</v>
      </c>
      <c r="F18" s="22"/>
      <c r="G18" s="4"/>
    </row>
    <row r="19" spans="1:7" ht="15.75">
      <c r="A19" s="4"/>
      <c r="B19" s="18"/>
      <c r="C19" s="19" t="s">
        <v>65</v>
      </c>
      <c r="D19" s="20" t="s">
        <v>16</v>
      </c>
      <c r="E19" s="21" t="s">
        <v>17</v>
      </c>
      <c r="F19" s="22"/>
      <c r="G19" s="4"/>
    </row>
    <row r="20" spans="1:7" ht="16.5" thickBot="1">
      <c r="A20" s="4"/>
      <c r="B20" s="23"/>
      <c r="C20" s="24" t="s">
        <v>18</v>
      </c>
      <c r="D20" s="25" t="s">
        <v>19</v>
      </c>
      <c r="E20" s="20" t="s">
        <v>20</v>
      </c>
      <c r="F20" s="26" t="s">
        <v>21</v>
      </c>
      <c r="G20" s="4"/>
    </row>
    <row r="21" spans="1:7" ht="16.5" thickBot="1">
      <c r="A21" s="4"/>
      <c r="B21" s="27">
        <v>1</v>
      </c>
      <c r="C21" s="28">
        <v>2</v>
      </c>
      <c r="D21" s="29">
        <v>3</v>
      </c>
      <c r="E21" s="29">
        <v>4</v>
      </c>
      <c r="F21" s="30">
        <v>5</v>
      </c>
      <c r="G21" s="4"/>
    </row>
    <row r="22" spans="1:7" ht="15.75">
      <c r="A22" s="4"/>
      <c r="B22" s="31" t="s">
        <v>22</v>
      </c>
      <c r="C22" s="32">
        <v>20</v>
      </c>
      <c r="D22" s="33">
        <f>C22*$E$14/1000</f>
        <v>0.0034000000000000002</v>
      </c>
      <c r="E22" s="34">
        <v>32880</v>
      </c>
      <c r="F22" s="35">
        <f>D22*E22/1000</f>
        <v>0.111792</v>
      </c>
      <c r="G22" s="4"/>
    </row>
    <row r="23" spans="1:7" ht="18.75" customHeight="1">
      <c r="A23" s="4"/>
      <c r="B23" s="36" t="s">
        <v>53</v>
      </c>
      <c r="C23" s="37">
        <v>12</v>
      </c>
      <c r="D23" s="38">
        <f>C23*$E$14/1000</f>
        <v>0.00204</v>
      </c>
      <c r="E23" s="34">
        <v>21580</v>
      </c>
      <c r="F23" s="39">
        <f>D23*E23/1000</f>
        <v>0.044023200000000005</v>
      </c>
      <c r="G23" s="4"/>
    </row>
    <row r="24" spans="1:7" ht="15.75">
      <c r="A24" s="4"/>
      <c r="B24" s="40" t="s">
        <v>23</v>
      </c>
      <c r="C24" s="41">
        <v>2</v>
      </c>
      <c r="D24" s="42">
        <f aca="true" t="shared" si="0" ref="D24:D59">C24*$E$14/1000</f>
        <v>0.00034</v>
      </c>
      <c r="E24" s="43">
        <v>28000</v>
      </c>
      <c r="F24" s="44">
        <f aca="true" t="shared" si="1" ref="F24:F53">D24*E24/1000</f>
        <v>0.00952</v>
      </c>
      <c r="G24" s="4"/>
    </row>
    <row r="25" spans="1:7" ht="15.75">
      <c r="A25" s="4"/>
      <c r="B25" s="40" t="s">
        <v>67</v>
      </c>
      <c r="C25" s="41">
        <v>1</v>
      </c>
      <c r="D25" s="42">
        <f t="shared" si="0"/>
        <v>0.00017</v>
      </c>
      <c r="E25" s="43">
        <v>31000</v>
      </c>
      <c r="F25" s="44">
        <f t="shared" si="1"/>
        <v>0.00527</v>
      </c>
      <c r="G25" s="4"/>
    </row>
    <row r="26" spans="1:7" ht="15.75">
      <c r="A26" s="4"/>
      <c r="B26" s="40" t="s">
        <v>66</v>
      </c>
      <c r="C26" s="41">
        <v>2</v>
      </c>
      <c r="D26" s="42">
        <f t="shared" si="0"/>
        <v>0.00034</v>
      </c>
      <c r="E26" s="43">
        <v>27000</v>
      </c>
      <c r="F26" s="44">
        <f t="shared" si="1"/>
        <v>0.00918</v>
      </c>
      <c r="G26" s="4"/>
    </row>
    <row r="27" spans="1:7" ht="15.75">
      <c r="A27" s="4"/>
      <c r="B27" s="40" t="s">
        <v>24</v>
      </c>
      <c r="C27" s="41">
        <v>2</v>
      </c>
      <c r="D27" s="42">
        <f t="shared" si="0"/>
        <v>0.00034</v>
      </c>
      <c r="E27" s="43">
        <v>45000</v>
      </c>
      <c r="F27" s="44">
        <f t="shared" si="1"/>
        <v>0.015300000000000001</v>
      </c>
      <c r="G27" s="4"/>
    </row>
    <row r="28" spans="1:7" ht="18" customHeight="1">
      <c r="A28" s="4"/>
      <c r="B28" s="40" t="s">
        <v>25</v>
      </c>
      <c r="C28" s="45">
        <v>2</v>
      </c>
      <c r="D28" s="46">
        <f t="shared" si="0"/>
        <v>0.00034</v>
      </c>
      <c r="E28" s="43">
        <v>32000</v>
      </c>
      <c r="F28" s="44">
        <f t="shared" si="1"/>
        <v>0.01088</v>
      </c>
      <c r="G28" s="4"/>
    </row>
    <row r="29" spans="1:7" ht="15.75">
      <c r="A29" s="4"/>
      <c r="B29" s="40" t="s">
        <v>26</v>
      </c>
      <c r="C29" s="45">
        <v>0.75</v>
      </c>
      <c r="D29" s="46">
        <f t="shared" si="0"/>
        <v>0.0001275</v>
      </c>
      <c r="E29" s="43">
        <v>75000</v>
      </c>
      <c r="F29" s="44">
        <f t="shared" si="1"/>
        <v>0.0095625</v>
      </c>
      <c r="G29" s="4"/>
    </row>
    <row r="30" spans="1:7" ht="15.75">
      <c r="A30" s="4"/>
      <c r="B30" s="40" t="s">
        <v>27</v>
      </c>
      <c r="C30" s="45">
        <v>0.75</v>
      </c>
      <c r="D30" s="46">
        <f t="shared" si="0"/>
        <v>0.0001275</v>
      </c>
      <c r="E30" s="43">
        <v>82000</v>
      </c>
      <c r="F30" s="44">
        <f t="shared" si="1"/>
        <v>0.010455</v>
      </c>
      <c r="G30" s="4"/>
    </row>
    <row r="31" spans="1:7" ht="15.75">
      <c r="A31" s="4"/>
      <c r="B31" s="40" t="s">
        <v>28</v>
      </c>
      <c r="C31" s="41">
        <v>2</v>
      </c>
      <c r="D31" s="42">
        <f t="shared" si="0"/>
        <v>0.00034</v>
      </c>
      <c r="E31" s="43">
        <v>45000</v>
      </c>
      <c r="F31" s="44">
        <f t="shared" si="1"/>
        <v>0.015300000000000001</v>
      </c>
      <c r="G31" s="4"/>
    </row>
    <row r="32" spans="1:7" ht="15.75">
      <c r="A32" s="4"/>
      <c r="B32" s="40" t="s">
        <v>29</v>
      </c>
      <c r="C32" s="41">
        <v>5</v>
      </c>
      <c r="D32" s="42">
        <f t="shared" si="0"/>
        <v>0.0008500000000000001</v>
      </c>
      <c r="E32" s="43">
        <v>63000</v>
      </c>
      <c r="F32" s="44">
        <f t="shared" si="1"/>
        <v>0.05355000000000001</v>
      </c>
      <c r="G32" s="4"/>
    </row>
    <row r="33" spans="1:7" ht="15.75">
      <c r="A33" s="4"/>
      <c r="B33" s="40" t="s">
        <v>30</v>
      </c>
      <c r="C33" s="41">
        <v>10</v>
      </c>
      <c r="D33" s="42">
        <f t="shared" si="0"/>
        <v>0.0017000000000000001</v>
      </c>
      <c r="E33" s="43">
        <v>68000</v>
      </c>
      <c r="F33" s="44">
        <f t="shared" si="1"/>
        <v>0.11560000000000001</v>
      </c>
      <c r="G33" s="4"/>
    </row>
    <row r="34" spans="1:7" ht="15.75">
      <c r="A34" s="4"/>
      <c r="B34" s="40" t="s">
        <v>31</v>
      </c>
      <c r="C34" s="41">
        <v>5</v>
      </c>
      <c r="D34" s="42">
        <f t="shared" si="0"/>
        <v>0.0008500000000000001</v>
      </c>
      <c r="E34" s="43">
        <v>82000</v>
      </c>
      <c r="F34" s="44">
        <f t="shared" si="1"/>
        <v>0.0697</v>
      </c>
      <c r="G34" s="4"/>
    </row>
    <row r="35" spans="1:7" ht="15.75">
      <c r="A35" s="4"/>
      <c r="B35" s="40" t="s">
        <v>32</v>
      </c>
      <c r="C35" s="41">
        <v>20</v>
      </c>
      <c r="D35" s="42">
        <f t="shared" si="0"/>
        <v>0.0034000000000000002</v>
      </c>
      <c r="E35" s="43">
        <v>40000</v>
      </c>
      <c r="F35" s="44">
        <f t="shared" si="1"/>
        <v>0.136</v>
      </c>
      <c r="G35" s="4"/>
    </row>
    <row r="36" spans="1:7" ht="15.75">
      <c r="A36" s="4"/>
      <c r="B36" s="47" t="s">
        <v>33</v>
      </c>
      <c r="C36" s="41">
        <v>17</v>
      </c>
      <c r="D36" s="42">
        <f t="shared" si="0"/>
        <v>0.00289</v>
      </c>
      <c r="E36" s="43">
        <v>90000</v>
      </c>
      <c r="F36" s="44">
        <f t="shared" si="1"/>
        <v>0.2601</v>
      </c>
      <c r="G36" s="4"/>
    </row>
    <row r="37" spans="1:7" ht="15.75">
      <c r="A37" s="4"/>
      <c r="B37" s="47" t="s">
        <v>34</v>
      </c>
      <c r="C37" s="41">
        <v>17</v>
      </c>
      <c r="D37" s="42">
        <f t="shared" si="0"/>
        <v>0.00289</v>
      </c>
      <c r="E37" s="43">
        <v>92000</v>
      </c>
      <c r="F37" s="44">
        <f t="shared" si="1"/>
        <v>0.26588</v>
      </c>
      <c r="G37" s="4"/>
    </row>
    <row r="38" spans="1:7" ht="15.75">
      <c r="A38" s="4"/>
      <c r="B38" s="40" t="s">
        <v>35</v>
      </c>
      <c r="C38" s="41">
        <v>4.5</v>
      </c>
      <c r="D38" s="42">
        <f t="shared" si="0"/>
        <v>0.0007650000000000001</v>
      </c>
      <c r="E38" s="43">
        <v>40000</v>
      </c>
      <c r="F38" s="44">
        <f t="shared" si="1"/>
        <v>0.030600000000000002</v>
      </c>
      <c r="G38" s="4"/>
    </row>
    <row r="39" spans="1:7" ht="15.75">
      <c r="A39" s="4"/>
      <c r="B39" s="40" t="s">
        <v>61</v>
      </c>
      <c r="C39" s="41">
        <v>0.2</v>
      </c>
      <c r="D39" s="42">
        <f t="shared" si="0"/>
        <v>3.4E-05</v>
      </c>
      <c r="E39" s="43">
        <v>80000</v>
      </c>
      <c r="F39" s="44">
        <f t="shared" si="1"/>
        <v>0.00272</v>
      </c>
      <c r="G39" s="4"/>
    </row>
    <row r="40" spans="1:7" ht="15.75">
      <c r="A40" s="4"/>
      <c r="B40" s="40" t="s">
        <v>36</v>
      </c>
      <c r="C40" s="41">
        <v>3.5</v>
      </c>
      <c r="D40" s="42">
        <f t="shared" si="0"/>
        <v>0.000595</v>
      </c>
      <c r="E40" s="43">
        <v>220000</v>
      </c>
      <c r="F40" s="44">
        <f t="shared" si="1"/>
        <v>0.13090000000000002</v>
      </c>
      <c r="G40" s="4"/>
    </row>
    <row r="41" spans="1:7" ht="15.75">
      <c r="A41" s="4"/>
      <c r="B41" s="40" t="s">
        <v>37</v>
      </c>
      <c r="C41" s="41">
        <v>1.8</v>
      </c>
      <c r="D41" s="42">
        <f t="shared" si="0"/>
        <v>0.00030600000000000007</v>
      </c>
      <c r="E41" s="43">
        <v>62000</v>
      </c>
      <c r="F41" s="44">
        <f t="shared" si="1"/>
        <v>0.018972000000000006</v>
      </c>
      <c r="G41" s="4"/>
    </row>
    <row r="42" spans="1:7" ht="15.75">
      <c r="A42" s="4"/>
      <c r="B42" s="40" t="s">
        <v>59</v>
      </c>
      <c r="C42" s="41">
        <v>1.2</v>
      </c>
      <c r="D42" s="42">
        <f t="shared" si="0"/>
        <v>0.00020400000000000003</v>
      </c>
      <c r="E42" s="43">
        <v>235000</v>
      </c>
      <c r="F42" s="44">
        <f t="shared" si="1"/>
        <v>0.04794</v>
      </c>
      <c r="G42" s="4"/>
    </row>
    <row r="43" spans="1:7" ht="15.75">
      <c r="A43" s="4"/>
      <c r="B43" s="40" t="s">
        <v>88</v>
      </c>
      <c r="C43" s="41">
        <v>5</v>
      </c>
      <c r="D43" s="42">
        <f t="shared" si="0"/>
        <v>0.0008500000000000001</v>
      </c>
      <c r="E43" s="43">
        <v>142000</v>
      </c>
      <c r="F43" s="44">
        <f t="shared" si="1"/>
        <v>0.1207</v>
      </c>
      <c r="G43" s="4"/>
    </row>
    <row r="44" spans="1:7" ht="15.75">
      <c r="A44" s="4"/>
      <c r="B44" s="40" t="s">
        <v>57</v>
      </c>
      <c r="C44" s="41">
        <v>3</v>
      </c>
      <c r="D44" s="42">
        <f t="shared" si="0"/>
        <v>0.00051</v>
      </c>
      <c r="E44" s="43">
        <v>92000</v>
      </c>
      <c r="F44" s="44">
        <f t="shared" si="1"/>
        <v>0.04692</v>
      </c>
      <c r="G44" s="4"/>
    </row>
    <row r="45" spans="1:7" ht="15.75">
      <c r="A45" s="4"/>
      <c r="B45" s="40" t="s">
        <v>38</v>
      </c>
      <c r="C45" s="41">
        <v>0.04</v>
      </c>
      <c r="D45" s="42">
        <f t="shared" si="0"/>
        <v>6.8E-06</v>
      </c>
      <c r="E45" s="43">
        <v>250000</v>
      </c>
      <c r="F45" s="44">
        <f t="shared" si="1"/>
        <v>0.0017</v>
      </c>
      <c r="G45" s="4"/>
    </row>
    <row r="46" spans="1:7" ht="15.75">
      <c r="A46" s="4"/>
      <c r="B46" s="40" t="s">
        <v>60</v>
      </c>
      <c r="C46" s="41">
        <v>0.12</v>
      </c>
      <c r="D46" s="42">
        <f t="shared" si="0"/>
        <v>2.04E-05</v>
      </c>
      <c r="E46" s="43">
        <v>367000</v>
      </c>
      <c r="F46" s="44">
        <f t="shared" si="1"/>
        <v>0.007486800000000001</v>
      </c>
      <c r="G46" s="4"/>
    </row>
    <row r="47" spans="1:7" ht="15.75">
      <c r="A47" s="4"/>
      <c r="B47" s="40" t="s">
        <v>39</v>
      </c>
      <c r="C47" s="41">
        <v>2</v>
      </c>
      <c r="D47" s="42">
        <f t="shared" si="0"/>
        <v>0.00034</v>
      </c>
      <c r="E47" s="43">
        <v>93000</v>
      </c>
      <c r="F47" s="44">
        <f t="shared" si="1"/>
        <v>0.03162</v>
      </c>
      <c r="G47" s="4"/>
    </row>
    <row r="48" spans="1:7" ht="15.75">
      <c r="A48" s="4"/>
      <c r="B48" s="40" t="s">
        <v>40</v>
      </c>
      <c r="C48" s="41">
        <v>0.7</v>
      </c>
      <c r="D48" s="42">
        <f t="shared" si="0"/>
        <v>0.00011899999999999999</v>
      </c>
      <c r="E48" s="43">
        <v>10000</v>
      </c>
      <c r="F48" s="44">
        <f t="shared" si="1"/>
        <v>0.0011899999999999999</v>
      </c>
      <c r="G48" s="4"/>
    </row>
    <row r="49" spans="1:7" ht="15.75">
      <c r="A49" s="4"/>
      <c r="B49" s="47" t="s">
        <v>41</v>
      </c>
      <c r="C49" s="41">
        <v>6</v>
      </c>
      <c r="D49" s="42">
        <f t="shared" si="0"/>
        <v>0.00102</v>
      </c>
      <c r="E49" s="43">
        <v>180000</v>
      </c>
      <c r="F49" s="44">
        <f t="shared" si="1"/>
        <v>0.1836</v>
      </c>
      <c r="G49" s="4"/>
    </row>
    <row r="50" spans="1:7" ht="31.5">
      <c r="A50" s="4"/>
      <c r="B50" s="47" t="s">
        <v>82</v>
      </c>
      <c r="C50" s="48">
        <v>2</v>
      </c>
      <c r="D50" s="42">
        <f t="shared" si="0"/>
        <v>0.00034</v>
      </c>
      <c r="E50" s="43">
        <v>240000</v>
      </c>
      <c r="F50" s="44">
        <f t="shared" si="1"/>
        <v>0.0816</v>
      </c>
      <c r="G50" s="4"/>
    </row>
    <row r="51" spans="1:7" ht="31.5">
      <c r="A51" s="4"/>
      <c r="B51" s="47" t="s">
        <v>86</v>
      </c>
      <c r="C51" s="48">
        <v>30</v>
      </c>
      <c r="D51" s="42">
        <f t="shared" si="0"/>
        <v>0.0051</v>
      </c>
      <c r="E51" s="43">
        <v>30000</v>
      </c>
      <c r="F51" s="44">
        <f t="shared" si="1"/>
        <v>0.153</v>
      </c>
      <c r="G51" s="4"/>
    </row>
    <row r="52" spans="1:7" ht="15.75">
      <c r="A52" s="4"/>
      <c r="B52" s="49" t="s">
        <v>64</v>
      </c>
      <c r="C52" s="48">
        <v>18</v>
      </c>
      <c r="D52" s="42">
        <f t="shared" si="0"/>
        <v>0.0030600000000000002</v>
      </c>
      <c r="E52" s="50">
        <v>44000</v>
      </c>
      <c r="F52" s="44">
        <f t="shared" si="1"/>
        <v>0.13464</v>
      </c>
      <c r="G52" s="4"/>
    </row>
    <row r="53" spans="1:7" ht="16.5" thickBot="1">
      <c r="A53" s="4"/>
      <c r="B53" s="49" t="s">
        <v>85</v>
      </c>
      <c r="C53" s="51">
        <v>1</v>
      </c>
      <c r="D53" s="52">
        <f t="shared" si="0"/>
        <v>0.00017</v>
      </c>
      <c r="E53" s="53">
        <v>125000</v>
      </c>
      <c r="F53" s="54">
        <f t="shared" si="1"/>
        <v>0.02125</v>
      </c>
      <c r="G53" s="4"/>
    </row>
    <row r="54" spans="1:7" ht="37.5" customHeight="1" thickBot="1">
      <c r="A54" s="4"/>
      <c r="B54" s="55" t="s">
        <v>42</v>
      </c>
      <c r="C54" s="51"/>
      <c r="D54" s="52"/>
      <c r="E54" s="56"/>
      <c r="F54" s="57"/>
      <c r="G54" s="4"/>
    </row>
    <row r="55" spans="1:7" ht="15.75">
      <c r="A55" s="4"/>
      <c r="B55" s="58" t="s">
        <v>43</v>
      </c>
      <c r="C55" s="32">
        <v>25</v>
      </c>
      <c r="D55" s="42">
        <f t="shared" si="0"/>
        <v>0.00425</v>
      </c>
      <c r="E55" s="43">
        <v>35000</v>
      </c>
      <c r="F55" s="44">
        <f aca="true" t="shared" si="2" ref="F55:F60">D55*E55/1000</f>
        <v>0.14875</v>
      </c>
      <c r="G55" s="4"/>
    </row>
    <row r="56" spans="1:7" ht="15.75">
      <c r="A56" s="4"/>
      <c r="B56" s="47" t="s">
        <v>44</v>
      </c>
      <c r="C56" s="41">
        <v>6</v>
      </c>
      <c r="D56" s="42">
        <f t="shared" si="0"/>
        <v>0.00102</v>
      </c>
      <c r="E56" s="43">
        <v>30000</v>
      </c>
      <c r="F56" s="44">
        <f t="shared" si="2"/>
        <v>0.030600000000000002</v>
      </c>
      <c r="G56" s="4"/>
    </row>
    <row r="57" spans="1:7" ht="31.5">
      <c r="A57" s="4"/>
      <c r="B57" s="47" t="s">
        <v>81</v>
      </c>
      <c r="C57" s="41">
        <v>4.5</v>
      </c>
      <c r="D57" s="42">
        <f t="shared" si="0"/>
        <v>0.0007650000000000001</v>
      </c>
      <c r="E57" s="43">
        <v>220000</v>
      </c>
      <c r="F57" s="44">
        <f t="shared" si="2"/>
        <v>0.1683</v>
      </c>
      <c r="G57" s="4"/>
    </row>
    <row r="58" spans="1:7" ht="15.75">
      <c r="A58" s="4"/>
      <c r="B58" s="47" t="s">
        <v>62</v>
      </c>
      <c r="C58" s="41">
        <v>7.6</v>
      </c>
      <c r="D58" s="42">
        <f t="shared" si="0"/>
        <v>0.001292</v>
      </c>
      <c r="E58" s="43">
        <v>120000</v>
      </c>
      <c r="F58" s="44">
        <f t="shared" si="2"/>
        <v>0.15503999999999998</v>
      </c>
      <c r="G58" s="4"/>
    </row>
    <row r="59" spans="1:7" ht="15.75">
      <c r="A59" s="4"/>
      <c r="B59" s="47" t="s">
        <v>54</v>
      </c>
      <c r="C59" s="41">
        <v>6</v>
      </c>
      <c r="D59" s="42">
        <f t="shared" si="0"/>
        <v>0.00102</v>
      </c>
      <c r="E59" s="43">
        <v>135000</v>
      </c>
      <c r="F59" s="44">
        <f t="shared" si="2"/>
        <v>0.13770000000000002</v>
      </c>
      <c r="G59" s="4"/>
    </row>
    <row r="60" spans="1:7" ht="31.5">
      <c r="A60" s="4"/>
      <c r="B60" s="47" t="s">
        <v>75</v>
      </c>
      <c r="C60" s="41">
        <v>0.1</v>
      </c>
      <c r="D60" s="42">
        <f>C60*$E$14</f>
        <v>0.017</v>
      </c>
      <c r="E60" s="43">
        <v>6500</v>
      </c>
      <c r="F60" s="44">
        <f t="shared" si="2"/>
        <v>0.11050000000000001</v>
      </c>
      <c r="G60" s="4"/>
    </row>
    <row r="61" spans="1:7" ht="16.5" thickBot="1">
      <c r="A61" s="4"/>
      <c r="B61" s="59"/>
      <c r="C61" s="60"/>
      <c r="D61" s="61"/>
      <c r="E61" s="90"/>
      <c r="F61" s="86"/>
      <c r="G61" s="4"/>
    </row>
    <row r="62" spans="1:7" ht="16.5" thickBot="1">
      <c r="A62" s="4"/>
      <c r="B62" s="64" t="s">
        <v>46</v>
      </c>
      <c r="C62" s="65"/>
      <c r="D62" s="65"/>
      <c r="E62" s="66"/>
      <c r="F62" s="79">
        <f>SUM(F22:F53:F55:F60)</f>
        <v>2.907841500000001</v>
      </c>
      <c r="G62" s="4"/>
    </row>
    <row r="63" spans="1:7" ht="16.5" thickBot="1">
      <c r="A63" s="4"/>
      <c r="B63" s="80" t="s">
        <v>52</v>
      </c>
      <c r="C63" s="81"/>
      <c r="D63" s="81"/>
      <c r="E63" s="29"/>
      <c r="F63" s="82">
        <f>F62/$E$14</f>
        <v>17.104950000000002</v>
      </c>
      <c r="G63" s="4"/>
    </row>
    <row r="64" spans="1:7" ht="15.75">
      <c r="A64" s="4"/>
      <c r="B64" s="2"/>
      <c r="C64" s="83"/>
      <c r="D64" s="2"/>
      <c r="E64" s="83"/>
      <c r="F64" s="2"/>
      <c r="G64" s="4"/>
    </row>
    <row r="65" spans="1:7" ht="15.75">
      <c r="A65" s="4"/>
      <c r="B65" s="2"/>
      <c r="C65" s="2"/>
      <c r="D65" s="2"/>
      <c r="E65" s="2"/>
      <c r="F65" s="83"/>
      <c r="G65" s="4"/>
    </row>
    <row r="66" spans="1:7" ht="15.75">
      <c r="A66" s="4"/>
      <c r="B66" s="2"/>
      <c r="C66" s="2"/>
      <c r="D66" s="2"/>
      <c r="E66" s="2"/>
      <c r="F66" s="2"/>
      <c r="G66" s="4"/>
    </row>
    <row r="67" spans="1:7" ht="15.75">
      <c r="A67" s="4"/>
      <c r="B67" s="84" t="s">
        <v>89</v>
      </c>
      <c r="C67" s="84"/>
      <c r="D67" s="84"/>
      <c r="E67" s="93" t="s">
        <v>90</v>
      </c>
      <c r="F67" s="93"/>
      <c r="G67" s="4"/>
    </row>
  </sheetData>
  <mergeCells count="10">
    <mergeCell ref="E67:F67"/>
    <mergeCell ref="B11:G11"/>
    <mergeCell ref="B7:F7"/>
    <mergeCell ref="A8:G8"/>
    <mergeCell ref="B9:F9"/>
    <mergeCell ref="B10:F10"/>
    <mergeCell ref="E1:F1"/>
    <mergeCell ref="E2:F2"/>
    <mergeCell ref="E3:F3"/>
    <mergeCell ref="C6:D6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2010-10-28T13:25:44Z</cp:lastPrinted>
  <dcterms:created xsi:type="dcterms:W3CDTF">2008-02-04T13:18:13Z</dcterms:created>
  <dcterms:modified xsi:type="dcterms:W3CDTF">2010-12-21T14:31:05Z</dcterms:modified>
  <cp:category/>
  <cp:version/>
  <cp:contentType/>
  <cp:contentStatus/>
</cp:coreProperties>
</file>