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г.'!$A$18:$L$451</definedName>
    <definedName name="Z_072D351B_4DCF_4C5F_BB0C_B1F84EBBD46B_.wvu.Cols" localSheetId="0" hidden="1">'  2015 г.'!$I:$J</definedName>
    <definedName name="Z_072D351B_4DCF_4C5F_BB0C_B1F84EBBD46B_.wvu.PrintArea" localSheetId="0" hidden="1">'  2015 г.'!$A$1:$I$412</definedName>
    <definedName name="Z_072D351B_4DCF_4C5F_BB0C_B1F84EBBD46B_.wvu.PrintTitles" localSheetId="0" hidden="1">'  2015 г.'!$18:$18</definedName>
    <definedName name="Z_4AF32C0D_3EF2_4B3B_9612_87CA8DBB6ACF_.wvu.Cols" localSheetId="0" hidden="1">'  2015 г.'!$I:$J</definedName>
    <definedName name="Z_4AF32C0D_3EF2_4B3B_9612_87CA8DBB6ACF_.wvu.PrintArea" localSheetId="0" hidden="1">'  2015 г.'!$A$1:$I$412</definedName>
    <definedName name="Z_4AF32C0D_3EF2_4B3B_9612_87CA8DBB6ACF_.wvu.PrintTitles" localSheetId="0" hidden="1">'  2015 г.'!$18:$18</definedName>
    <definedName name="Z_5F1072CB_A768_452E_BCF8_20340BB8BAB0_.wvu.Cols" localSheetId="0" hidden="1">'  2015 г.'!$I:$J</definedName>
    <definedName name="Z_5F1072CB_A768_452E_BCF8_20340BB8BAB0_.wvu.PrintArea" localSheetId="0" hidden="1">'  2015 г.'!$A$1:$I$412</definedName>
    <definedName name="Z_5F1072CB_A768_452E_BCF8_20340BB8BAB0_.wvu.PrintTitles" localSheetId="0" hidden="1">'  2015 г.'!$18:$18</definedName>
    <definedName name="_xlnm.Print_Titles" localSheetId="0">'  2015 г.'!$18:$18</definedName>
    <definedName name="_xlnm.Print_Area" localSheetId="0">'  2015 г.'!$A$1:$L$456</definedName>
  </definedNames>
  <calcPr fullCalcOnLoad="1"/>
</workbook>
</file>

<file path=xl/sharedStrings.xml><?xml version="1.0" encoding="utf-8"?>
<sst xmlns="http://schemas.openxmlformats.org/spreadsheetml/2006/main" count="1968" uniqueCount="373">
  <si>
    <t>03 2 00 60680</t>
  </si>
  <si>
    <t>03 2 00 62500</t>
  </si>
  <si>
    <t>03 2 00 62240</t>
  </si>
  <si>
    <t>03 2 00 62200</t>
  </si>
  <si>
    <t>03 2 00 62250</t>
  </si>
  <si>
    <t>12 2 00 60690</t>
  </si>
  <si>
    <t>03 2 00 62220</t>
  </si>
  <si>
    <t>03 2 00 62230</t>
  </si>
  <si>
    <t>03 2 00 62270</t>
  </si>
  <si>
    <t>02 1 00 77770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</si>
  <si>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</si>
  <si>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</si>
  <si>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</si>
  <si>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</si>
  <si>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</si>
  <si>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</si>
  <si>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</si>
  <si>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</si>
  <si>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02 3 00 88820</t>
  </si>
  <si>
    <t>02 7 00 00000</t>
  </si>
  <si>
    <t>02 7 00 88810</t>
  </si>
  <si>
    <t>02 5 00 00000</t>
  </si>
  <si>
    <t>02 5 00 77590</t>
  </si>
  <si>
    <t>03 1 00 88820</t>
  </si>
  <si>
    <t>03 1 00 88840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</si>
  <si>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</si>
  <si>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</si>
  <si>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</si>
  <si>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</si>
  <si>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</si>
  <si>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</si>
  <si>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</si>
  <si>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03 2 00 88830</t>
  </si>
  <si>
    <t>03 2 00 88850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</si>
  <si>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</si>
  <si>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</si>
  <si>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</si>
  <si>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</si>
  <si>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</si>
  <si>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</si>
  <si>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</si>
  <si>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</si>
  <si>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</si>
  <si>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</si>
  <si>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</si>
  <si>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</si>
  <si>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</si>
  <si>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</si>
  <si>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</si>
  <si>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</si>
  <si>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</si>
  <si>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</si>
  <si>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</si>
  <si>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</si>
  <si>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</si>
  <si>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</si>
  <si>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</si>
  <si>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</si>
  <si>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</si>
  <si>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</si>
  <si>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</si>
  <si>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</si>
  <si>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</si>
  <si>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</si>
  <si>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</si>
  <si>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</si>
  <si>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</si>
  <si>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</si>
  <si>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</si>
  <si>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</si>
  <si>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</si>
  <si>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</si>
  <si>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</si>
  <si>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</si>
  <si>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</si>
  <si>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</si>
  <si>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</si>
  <si>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</si>
  <si>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</si>
  <si>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</si>
  <si>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</si>
  <si>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</si>
  <si>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</si>
  <si>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</si>
  <si>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</si>
  <si>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</si>
  <si>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</si>
  <si>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</si>
  <si>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</si>
  <si>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</si>
  <si>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</si>
  <si>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</si>
  <si>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</si>
  <si>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</si>
  <si>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</si>
  <si>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</si>
  <si>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</si>
  <si>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</si>
  <si>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</si>
  <si>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</si>
  <si>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</si>
  <si>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</si>
  <si>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</si>
  <si>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</si>
  <si>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</si>
  <si>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</si>
  <si>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</si>
  <si>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</si>
  <si>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</si>
  <si>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</si>
  <si>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</si>
  <si>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</si>
  <si>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</si>
  <si>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</si>
  <si>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</si>
  <si>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</si>
  <si>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</si>
  <si>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000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</si>
  <si>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</si>
  <si>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</si>
  <si>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</si>
  <si>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</si>
  <si>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</si>
  <si>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</si>
  <si>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</si>
  <si>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</si>
  <si>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</si>
  <si>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</si>
  <si>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</si>
  <si>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</si>
  <si>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</si>
  <si>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</si>
  <si>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</si>
  <si>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Учреждения по внешкольной работе с детьми</t>
  </si>
  <si>
    <t>Высшее и послевузовское профессиональное образование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</si>
  <si>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</si>
  <si>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</si>
  <si>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</si>
  <si>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</si>
  <si>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</si>
  <si>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</si>
  <si>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</si>
  <si>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</si>
  <si>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</si>
  <si>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</si>
  <si>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</si>
  <si>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</si>
  <si>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</si>
  <si>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</si>
  <si>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</si>
  <si>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</si>
  <si>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</si>
  <si>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</si>
  <si>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</si>
  <si>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</si>
  <si>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</si>
  <si>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</si>
  <si>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</si>
  <si>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</si>
  <si>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</si>
  <si>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</si>
  <si>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</si>
  <si>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</si>
  <si>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</si>
  <si>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</si>
  <si>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</si>
  <si>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</si>
  <si>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</si>
  <si>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</si>
  <si>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</si>
  <si>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</si>
  <si>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</si>
  <si>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</si>
  <si>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</si>
  <si>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</si>
  <si>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</si>
  <si>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</si>
  <si>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</si>
  <si>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</si>
  <si>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</si>
  <si>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</si>
  <si>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</si>
  <si>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</si>
  <si>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</si>
  <si>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</si>
  <si>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</si>
  <si>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</si>
  <si>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</si>
  <si>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</si>
  <si>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</si>
  <si>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</si>
  <si>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</si>
  <si>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</si>
  <si>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</si>
  <si>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</si>
  <si>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</si>
  <si>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</si>
  <si>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</si>
  <si>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</si>
  <si>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</si>
  <si>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</si>
  <si>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</si>
  <si>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</si>
  <si>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</si>
  <si>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</si>
  <si>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</si>
  <si>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</si>
  <si>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</si>
  <si>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</si>
  <si>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</si>
  <si>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</si>
  <si>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</si>
  <si>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</si>
  <si>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</si>
  <si>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</si>
  <si>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Подпрограмма II "Организация и осуществление мероприятий межпоселенческого характера для детей и молодежи"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</si>
  <si>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</si>
  <si>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</si>
  <si>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</si>
  <si>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</si>
  <si>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Обеспечение деятельности  подведомственных учреждений</t>
  </si>
  <si>
    <t>360</t>
  </si>
  <si>
    <t>Благоустройство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</si>
  <si>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</si>
  <si>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</si>
  <si>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</si>
  <si>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22 0 0000 000</t>
  </si>
  <si>
    <t>01 0 00 00000</t>
  </si>
  <si>
    <t>01 0 00 62080</t>
  </si>
  <si>
    <t>02 0 00 00000</t>
  </si>
  <si>
    <t>02 1 00 00000</t>
  </si>
  <si>
    <t>09 2 00 50820</t>
  </si>
  <si>
    <t>09 5 00 00000</t>
  </si>
  <si>
    <t>09 2 00 00000</t>
  </si>
  <si>
    <t>09 5 00 51350</t>
  </si>
  <si>
    <t>09 1 00 00000</t>
  </si>
  <si>
    <t>09 1 00 88888</t>
  </si>
  <si>
    <t>03 0 00 00000</t>
  </si>
  <si>
    <t>03 1 00 62110</t>
  </si>
  <si>
    <t>03 1 00 62140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</si>
  <si>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</si>
  <si>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</si>
  <si>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</si>
  <si>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</si>
  <si>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</si>
  <si>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</si>
  <si>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</si>
  <si>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</si>
  <si>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</si>
  <si>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</si>
  <si>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</si>
  <si>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</si>
  <si>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</si>
  <si>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</si>
  <si>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</si>
  <si>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</si>
  <si>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05 2 00 00000</t>
  </si>
  <si>
    <t>05 2 00 77770</t>
  </si>
  <si>
    <t>05 1 00 00000</t>
  </si>
  <si>
    <t>05 1 00 77710</t>
  </si>
  <si>
    <t>05 1 00 77770</t>
  </si>
  <si>
    <t>05 2 00 77710</t>
  </si>
  <si>
    <t>05 0 00 00000</t>
  </si>
  <si>
    <t>06 0 00 00000</t>
  </si>
  <si>
    <t>06 0 00 88880</t>
  </si>
  <si>
    <t>07 0 00 00000</t>
  </si>
  <si>
    <t>07 0 00 88880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</si>
  <si>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</si>
  <si>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</si>
  <si>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</si>
  <si>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</si>
  <si>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</si>
  <si>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</si>
  <si>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</si>
  <si>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</si>
  <si>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</si>
  <si>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10 0 00 88890</t>
  </si>
  <si>
    <t>10 0 00 88880</t>
  </si>
  <si>
    <t>11 0 00 17590</t>
  </si>
  <si>
    <t>11 0 00 88880</t>
  </si>
  <si>
    <t>12 1 00 00000</t>
  </si>
  <si>
    <t>12 1 00 88880</t>
  </si>
  <si>
    <t>12 3 00 00000</t>
  </si>
  <si>
    <t>12 3 00 88880</t>
  </si>
  <si>
    <t>12 4 00 00000</t>
  </si>
  <si>
    <t>12 4 00 88880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</si>
  <si>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</si>
  <si>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</si>
  <si>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</si>
  <si>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</si>
  <si>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</si>
  <si>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</si>
  <si>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</si>
  <si>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</si>
  <si>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14 0 00 88880</t>
  </si>
  <si>
    <t>15 0 00 88880</t>
  </si>
  <si>
    <t>17 0 00 88880</t>
  </si>
  <si>
    <t>18 0 00 88880</t>
  </si>
  <si>
    <t>20 0 00 88880</t>
  </si>
  <si>
    <t>22 0 00 88880</t>
  </si>
  <si>
    <t>23 0 00 88880</t>
  </si>
  <si>
    <t>25 0 00 00000</t>
  </si>
  <si>
    <t>25 1 00 00000</t>
  </si>
  <si>
    <t>25 1 00 77770</t>
  </si>
  <si>
    <t>25 2 00 00000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</si>
  <si>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</si>
  <si>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</si>
  <si>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</si>
  <si>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</si>
  <si>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</si>
  <si>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</si>
  <si>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02 1 00 51445</t>
  </si>
  <si>
    <t>03 1 00 60605</t>
  </si>
  <si>
    <t>03 1 00 62135</t>
  </si>
  <si>
    <t>03 2 00 62210</t>
  </si>
  <si>
    <t>25 2 00 77710</t>
  </si>
  <si>
    <t>03 2 00 62275</t>
  </si>
  <si>
    <t>03 2 00 60605</t>
  </si>
  <si>
    <t>03 2 00 62265</t>
  </si>
  <si>
    <t>16 0 00 99590</t>
  </si>
  <si>
    <t>Расходы на обеспечение деятельности (оказание услуг) муниципальных учреждений</t>
  </si>
  <si>
    <t>Расходы на содержание  МБУ "Фонд земельных ресурсов"</t>
  </si>
  <si>
    <t>14 0 00 99590</t>
  </si>
  <si>
    <t>14 0 00 00000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</si>
  <si>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</si>
  <si>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</si>
  <si>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</si>
  <si>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</si>
  <si>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</si>
  <si>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</si>
  <si>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</si>
  <si>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</si>
  <si>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</si>
  <si>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</si>
  <si>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</si>
  <si>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 xml:space="preserve">Сумма  на 2017 год                </t>
  </si>
  <si>
    <t xml:space="preserve">Сумма  на 2018 год                </t>
  </si>
  <si>
    <t>02 1 00 88830</t>
  </si>
  <si>
    <t>Организация библиотечного обслуживания и досуга в сельских поселениях</t>
  </si>
  <si>
    <t>10 0 00 61420</t>
  </si>
  <si>
    <t>10 0 00 61410</t>
  </si>
  <si>
    <t>12 5 00 90690</t>
  </si>
  <si>
    <t>Расходы на содержание  МКУ "Центр муниципальных закупок"</t>
  </si>
  <si>
    <t>Расходы на содержание  МБУ "Развитие"</t>
  </si>
  <si>
    <t>12 5 00 99590</t>
  </si>
  <si>
    <t>19 0 00 99590</t>
  </si>
  <si>
    <t>12 5 00 00600</t>
  </si>
  <si>
    <t>Проведение массовых и общественных мероприятий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</si>
  <si>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</si>
  <si>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00 0 00 00000</t>
  </si>
  <si>
    <t xml:space="preserve">06 0 00 00000 </t>
  </si>
  <si>
    <t>08 0 00 00000</t>
  </si>
  <si>
    <t>10 0 00 00000</t>
  </si>
  <si>
    <t>11 0 00 00000</t>
  </si>
  <si>
    <t>12 0 00 00000</t>
  </si>
  <si>
    <t>12 2 00 00000</t>
  </si>
  <si>
    <t>13 0 00 00000</t>
  </si>
  <si>
    <t>15 0 00 00000</t>
  </si>
  <si>
    <t>16 0 00 00000</t>
  </si>
  <si>
    <t>17 0 00 00000</t>
  </si>
  <si>
    <t>18 0 00 00000</t>
  </si>
  <si>
    <t>19 0 00 00000</t>
  </si>
  <si>
    <t>20 0 00 00000</t>
  </si>
  <si>
    <t>23 0 00 00000</t>
  </si>
  <si>
    <t xml:space="preserve"> Сергиево-Посадского муниципального района  на плановый период 2017-2018 годов  </t>
  </si>
  <si>
    <t xml:space="preserve"> Распределение бюджетных ассигнований  по целевым статьям (муниципальным программам), группам и подгруппам видов расходов классификации расходов бюджета</t>
  </si>
  <si>
    <t>Субсидия на капитальные вложения в общеобразовательные организации в целях ликвидации второй смены</t>
  </si>
  <si>
    <t>03 2 00 64400</t>
  </si>
  <si>
    <t xml:space="preserve">Сергиево-Посадского </t>
  </si>
  <si>
    <t>от 17.12.2015 № 03/01-МЗ</t>
  </si>
  <si>
    <t>Приложение № 8</t>
  </si>
  <si>
    <t>Приложение №9</t>
  </si>
  <si>
    <t>от 25.02.2016 № 05/02-МЗ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</si>
</sst>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0" fillId="0" borderId="15" xfId="0" applyNumberForma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724"/>
  <sheetViews>
    <sheetView tabSelected="1" view="pageBreakPreview" zoomScaleNormal="90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4.00390625" style="3" customWidth="1"/>
    <col min="2" max="2" width="57.625" style="2" customWidth="1"/>
    <col min="3" max="3" width="15.75390625" style="4" customWidth="1"/>
    <col min="4" max="5" width="4.75390625" style="4" customWidth="1"/>
    <col min="6" max="6" width="6.125" style="4" customWidth="1"/>
    <col min="7" max="7" width="14.375" style="2" customWidth="1"/>
    <col min="8" max="8" width="15.00390625" style="2" customWidth="1"/>
    <col min="9" max="9" width="14.00390625" style="2" hidden="1" customWidth="1"/>
    <col min="10" max="10" width="15.375" style="2" hidden="1" customWidth="1"/>
    <col min="11" max="11" width="14.875" style="2" customWidth="1"/>
    <col min="12" max="12" width="14.00390625" style="2" customWidth="1"/>
    <col min="13" max="13" width="6.75390625" style="2" customWidth="1"/>
    <col min="14" max="14" width="11.875" style="2" bestFit="1" customWidth="1"/>
    <col min="15" max="16384" width="8.875" style="2" customWidth="1"/>
  </cols>
  <sheetData>
    <row r="1" spans="3:12" ht="18" customHeight="1">
      <c r="C1" s="2"/>
      <c r="H1" s="4"/>
      <c r="I1" s="40"/>
      <c r="J1" s="40"/>
      <c r="K1" s="125" t="s">
        <v>370</v>
      </c>
      <c r="L1" s="126"/>
    </row>
    <row r="2" spans="3:12" ht="18" customHeight="1">
      <c r="C2" s="2"/>
      <c r="H2" s="1"/>
      <c r="I2" s="40"/>
      <c r="J2" s="40"/>
      <c r="K2" s="125" t="s">
        <v>59</v>
      </c>
      <c r="L2" s="127"/>
    </row>
    <row r="3" spans="3:12" ht="18" customHeight="1">
      <c r="C3" s="2"/>
      <c r="I3" s="40"/>
      <c r="J3" s="40"/>
      <c r="K3" s="125" t="s">
        <v>60</v>
      </c>
      <c r="L3" s="125"/>
    </row>
    <row r="4" spans="3:12" ht="18" customHeight="1">
      <c r="C4" s="2"/>
      <c r="I4" s="40"/>
      <c r="J4" s="40"/>
      <c r="K4" s="125" t="s">
        <v>61</v>
      </c>
      <c r="L4" s="125"/>
    </row>
    <row r="5" spans="3:12" ht="18" customHeight="1">
      <c r="C5" s="2"/>
      <c r="I5" s="40"/>
      <c r="J5" s="40"/>
      <c r="K5" s="125" t="s">
        <v>62</v>
      </c>
      <c r="L5" s="125"/>
    </row>
    <row r="6" spans="3:12" ht="17.25" customHeight="1">
      <c r="C6" s="2"/>
      <c r="G6" s="39"/>
      <c r="H6" s="40"/>
      <c r="I6" s="40"/>
      <c r="J6" s="40"/>
      <c r="K6" s="130" t="s">
        <v>372</v>
      </c>
      <c r="L6" s="129"/>
    </row>
    <row r="7" spans="3:12" ht="17.25" customHeight="1">
      <c r="C7" s="2"/>
      <c r="G7" s="39"/>
      <c r="H7" s="40"/>
      <c r="I7" s="40"/>
      <c r="J7" s="40"/>
      <c r="K7" s="128"/>
      <c r="L7" s="129"/>
    </row>
    <row r="8" spans="3:12" ht="17.25" customHeight="1">
      <c r="C8" s="2"/>
      <c r="G8" s="39"/>
      <c r="H8" s="40"/>
      <c r="I8" s="40"/>
      <c r="J8" s="40"/>
      <c r="K8" s="130" t="s">
        <v>371</v>
      </c>
      <c r="L8" s="129"/>
    </row>
    <row r="9" spans="3:12" ht="17.25" customHeight="1">
      <c r="C9" s="2"/>
      <c r="G9" s="39"/>
      <c r="H9" s="40"/>
      <c r="I9" s="40"/>
      <c r="J9" s="40"/>
      <c r="K9" s="130" t="s">
        <v>59</v>
      </c>
      <c r="L9" s="129"/>
    </row>
    <row r="10" spans="3:12" ht="17.25" customHeight="1">
      <c r="C10" s="2"/>
      <c r="G10" s="39"/>
      <c r="H10" s="40"/>
      <c r="I10" s="40"/>
      <c r="J10" s="40"/>
      <c r="K10" s="130" t="s">
        <v>368</v>
      </c>
      <c r="L10" s="129"/>
    </row>
    <row r="11" spans="3:12" ht="17.25" customHeight="1">
      <c r="C11" s="2"/>
      <c r="G11" s="39"/>
      <c r="H11" s="40"/>
      <c r="I11" s="40"/>
      <c r="J11" s="40"/>
      <c r="K11" s="130" t="s">
        <v>61</v>
      </c>
      <c r="L11" s="129"/>
    </row>
    <row r="12" spans="3:12" ht="17.25" customHeight="1">
      <c r="C12" s="2"/>
      <c r="G12" s="39"/>
      <c r="H12" s="40"/>
      <c r="I12" s="40"/>
      <c r="J12" s="40"/>
      <c r="K12" s="130" t="s">
        <v>62</v>
      </c>
      <c r="L12" s="129"/>
    </row>
    <row r="13" spans="3:12" ht="18" customHeight="1">
      <c r="C13" s="2"/>
      <c r="G13" s="132"/>
      <c r="H13" s="132"/>
      <c r="I13" s="18"/>
      <c r="J13" s="18"/>
      <c r="K13" s="130" t="s">
        <v>369</v>
      </c>
      <c r="L13" s="131"/>
    </row>
    <row r="14" spans="3:12" ht="18" customHeight="1">
      <c r="C14" s="2"/>
      <c r="G14" s="19"/>
      <c r="H14" s="19"/>
      <c r="I14" s="19"/>
      <c r="J14" s="19"/>
      <c r="K14" s="19"/>
      <c r="L14" s="19"/>
    </row>
    <row r="15" spans="1:12" ht="33.75" customHeight="1">
      <c r="A15" s="136" t="s">
        <v>365</v>
      </c>
      <c r="B15" s="137"/>
      <c r="C15" s="137"/>
      <c r="D15" s="137"/>
      <c r="E15" s="137"/>
      <c r="F15" s="137"/>
      <c r="G15" s="137"/>
      <c r="H15" s="135"/>
      <c r="I15" s="135"/>
      <c r="J15" s="135"/>
      <c r="K15" s="135"/>
      <c r="L15" s="135"/>
    </row>
    <row r="16" spans="1:12" ht="15.75" customHeight="1">
      <c r="A16" s="17"/>
      <c r="B16" s="133" t="s">
        <v>364</v>
      </c>
      <c r="C16" s="134"/>
      <c r="D16" s="134"/>
      <c r="E16" s="134"/>
      <c r="F16" s="134"/>
      <c r="G16" s="134"/>
      <c r="H16" s="134"/>
      <c r="I16" s="135"/>
      <c r="J16" s="135"/>
      <c r="K16" s="135"/>
      <c r="L16" s="135"/>
    </row>
    <row r="17" spans="1:12" ht="15.75">
      <c r="A17" s="6"/>
      <c r="B17" s="7"/>
      <c r="C17" s="8"/>
      <c r="D17" s="8"/>
      <c r="E17" s="8"/>
      <c r="F17" s="8"/>
      <c r="G17" s="7"/>
      <c r="H17" s="41"/>
      <c r="K17" s="7"/>
      <c r="L17" s="41" t="s">
        <v>72</v>
      </c>
    </row>
    <row r="18" spans="1:12" ht="100.5" customHeight="1">
      <c r="A18" s="9" t="s">
        <v>34</v>
      </c>
      <c r="B18" s="9" t="s">
        <v>35</v>
      </c>
      <c r="C18" s="10" t="s">
        <v>36</v>
      </c>
      <c r="D18" s="10" t="s">
        <v>37</v>
      </c>
      <c r="E18" s="10" t="s">
        <v>38</v>
      </c>
      <c r="F18" s="10" t="s">
        <v>39</v>
      </c>
      <c r="G18" s="11" t="s">
        <v>335</v>
      </c>
      <c r="H18" s="9" t="s">
        <v>63</v>
      </c>
      <c r="I18" s="5"/>
      <c r="K18" s="11" t="s">
        <v>336</v>
      </c>
      <c r="L18" s="9" t="s">
        <v>63</v>
      </c>
    </row>
    <row r="19" spans="1:12" s="14" customFormat="1" ht="37.5" customHeight="1">
      <c r="A19" s="9"/>
      <c r="B19" s="20" t="s">
        <v>73</v>
      </c>
      <c r="C19" s="21"/>
      <c r="D19" s="22"/>
      <c r="E19" s="22"/>
      <c r="F19" s="22"/>
      <c r="G19" s="52">
        <f>G20+G27+G70+G214+G233+G244+G249+G264+G278+G311+G385+G409+G414+G418+G421+G424+G434+G439+G442+G445+G299+G396</f>
        <v>5077008.199999999</v>
      </c>
      <c r="H19" s="52">
        <f>H20+H27+H70+H214+H233+H244+H249+H264+H278+H311+H385+H409+H414+H418+H421+H424+H434+H439+H442+H445+H299+H396</f>
        <v>2966744</v>
      </c>
      <c r="I19" s="12"/>
      <c r="J19" s="13"/>
      <c r="K19" s="52">
        <f>K20+K27+K70+K214+K233+K244+K249+K264+K278+K311+K385+K409+K414+K418+K421+K424+K434+K439+K442+K445+K299+K396</f>
        <v>5142325.699999999</v>
      </c>
      <c r="L19" s="52">
        <f>L20+L27+L70+L214+L233+L244+L249+L264+L278+L311+L385+L409+L414+L418+L421+L424+L434+L439+L442+L445+L299+L396</f>
        <v>3077536</v>
      </c>
    </row>
    <row r="20" spans="1:14" s="14" customFormat="1" ht="75.75" customHeight="1">
      <c r="A20" s="26">
        <v>1</v>
      </c>
      <c r="B20" s="53" t="s">
        <v>145</v>
      </c>
      <c r="C20" s="55" t="s">
        <v>227</v>
      </c>
      <c r="D20" s="31"/>
      <c r="E20" s="31"/>
      <c r="F20" s="30"/>
      <c r="G20" s="69">
        <f>G21+G24</f>
        <v>42738</v>
      </c>
      <c r="H20" s="69">
        <f aca="true" t="shared" si="0" ref="G20:H22">H21</f>
        <v>39498</v>
      </c>
      <c r="I20" s="12"/>
      <c r="J20" s="13"/>
      <c r="K20" s="69">
        <f>K21+K24</f>
        <v>42738</v>
      </c>
      <c r="L20" s="69">
        <f aca="true" t="shared" si="1" ref="K20:L22">L21</f>
        <v>39498</v>
      </c>
      <c r="N20" s="56"/>
    </row>
    <row r="21" spans="1:12" s="14" customFormat="1" ht="54.75" customHeight="1">
      <c r="A21" s="50"/>
      <c r="B21" s="35" t="s">
        <v>208</v>
      </c>
      <c r="C21" s="33" t="s">
        <v>228</v>
      </c>
      <c r="D21" s="33" t="s">
        <v>40</v>
      </c>
      <c r="E21" s="33" t="s">
        <v>40</v>
      </c>
      <c r="F21" s="101"/>
      <c r="G21" s="32">
        <f t="shared" si="0"/>
        <v>39498</v>
      </c>
      <c r="H21" s="32">
        <f t="shared" si="0"/>
        <v>39498</v>
      </c>
      <c r="I21" s="12"/>
      <c r="J21" s="13"/>
      <c r="K21" s="32">
        <f t="shared" si="1"/>
        <v>39498</v>
      </c>
      <c r="L21" s="32">
        <f t="shared" si="1"/>
        <v>39498</v>
      </c>
    </row>
    <row r="22" spans="1:12" s="14" customFormat="1" ht="33" customHeight="1">
      <c r="A22" s="50"/>
      <c r="B22" s="35" t="s">
        <v>75</v>
      </c>
      <c r="C22" s="33" t="s">
        <v>228</v>
      </c>
      <c r="D22" s="33" t="s">
        <v>40</v>
      </c>
      <c r="E22" s="33" t="s">
        <v>40</v>
      </c>
      <c r="F22" s="37" t="s">
        <v>76</v>
      </c>
      <c r="G22" s="32">
        <f t="shared" si="0"/>
        <v>39498</v>
      </c>
      <c r="H22" s="32">
        <f t="shared" si="0"/>
        <v>39498</v>
      </c>
      <c r="I22" s="12"/>
      <c r="J22" s="13"/>
      <c r="K22" s="32">
        <f t="shared" si="1"/>
        <v>39498</v>
      </c>
      <c r="L22" s="32">
        <f t="shared" si="1"/>
        <v>39498</v>
      </c>
    </row>
    <row r="23" spans="1:12" s="14" customFormat="1" ht="25.5" customHeight="1">
      <c r="A23" s="50"/>
      <c r="B23" s="35" t="s">
        <v>85</v>
      </c>
      <c r="C23" s="33" t="s">
        <v>228</v>
      </c>
      <c r="D23" s="33" t="s">
        <v>40</v>
      </c>
      <c r="E23" s="33" t="s">
        <v>40</v>
      </c>
      <c r="F23" s="37" t="s">
        <v>82</v>
      </c>
      <c r="G23" s="32">
        <f>39498</f>
        <v>39498</v>
      </c>
      <c r="H23" s="32">
        <f>G23</f>
        <v>39498</v>
      </c>
      <c r="I23" s="12"/>
      <c r="J23" s="13"/>
      <c r="K23" s="32">
        <f>39498</f>
        <v>39498</v>
      </c>
      <c r="L23" s="32">
        <f>K23</f>
        <v>39498</v>
      </c>
    </row>
    <row r="24" spans="1:12" s="14" customFormat="1" ht="73.5" customHeight="1">
      <c r="A24" s="50"/>
      <c r="B24" s="35" t="s">
        <v>309</v>
      </c>
      <c r="C24" s="33" t="s">
        <v>308</v>
      </c>
      <c r="D24" s="33" t="s">
        <v>40</v>
      </c>
      <c r="E24" s="33" t="s">
        <v>40</v>
      </c>
      <c r="F24" s="37"/>
      <c r="G24" s="109">
        <v>3240</v>
      </c>
      <c r="H24" s="32"/>
      <c r="I24" s="12"/>
      <c r="J24" s="13"/>
      <c r="K24" s="109">
        <v>3240</v>
      </c>
      <c r="L24" s="32"/>
    </row>
    <row r="25" spans="1:12" s="14" customFormat="1" ht="25.5" customHeight="1">
      <c r="A25" s="50"/>
      <c r="B25" s="35" t="s">
        <v>310</v>
      </c>
      <c r="C25" s="33" t="s">
        <v>308</v>
      </c>
      <c r="D25" s="33" t="s">
        <v>40</v>
      </c>
      <c r="E25" s="33" t="s">
        <v>40</v>
      </c>
      <c r="F25" s="37" t="s">
        <v>78</v>
      </c>
      <c r="G25" s="109">
        <v>3240</v>
      </c>
      <c r="H25" s="32"/>
      <c r="I25" s="12"/>
      <c r="J25" s="13"/>
      <c r="K25" s="109">
        <v>3240</v>
      </c>
      <c r="L25" s="32"/>
    </row>
    <row r="26" spans="1:12" s="14" customFormat="1" ht="39.75" customHeight="1">
      <c r="A26" s="50"/>
      <c r="B26" s="35" t="s">
        <v>81</v>
      </c>
      <c r="C26" s="33" t="s">
        <v>308</v>
      </c>
      <c r="D26" s="33" t="s">
        <v>40</v>
      </c>
      <c r="E26" s="33" t="s">
        <v>40</v>
      </c>
      <c r="F26" s="37" t="s">
        <v>79</v>
      </c>
      <c r="G26" s="109">
        <v>3240</v>
      </c>
      <c r="H26" s="32"/>
      <c r="I26" s="12"/>
      <c r="J26" s="13"/>
      <c r="K26" s="109">
        <v>3240</v>
      </c>
      <c r="L26" s="32"/>
    </row>
    <row r="27" spans="1:12" s="16" customFormat="1" ht="75" customHeight="1">
      <c r="A27" s="9">
        <v>2</v>
      </c>
      <c r="B27" s="53" t="s">
        <v>157</v>
      </c>
      <c r="C27" s="67" t="s">
        <v>229</v>
      </c>
      <c r="D27" s="67"/>
      <c r="E27" s="67"/>
      <c r="F27" s="68"/>
      <c r="G27" s="69">
        <f>G28+G41+G48+G61+G58</f>
        <v>307665.7</v>
      </c>
      <c r="H27" s="69">
        <f>H28+H41+H48+H61+H58</f>
        <v>0</v>
      </c>
      <c r="K27" s="69">
        <f>K28+K41+K48+K61+K58</f>
        <v>297665.7</v>
      </c>
      <c r="L27" s="69">
        <f>L28+L41+L48+L61+L58</f>
        <v>0</v>
      </c>
    </row>
    <row r="28" spans="1:12" s="16" customFormat="1" ht="27" customHeight="1">
      <c r="A28" s="9"/>
      <c r="B28" s="85" t="s">
        <v>92</v>
      </c>
      <c r="C28" s="82" t="s">
        <v>230</v>
      </c>
      <c r="D28" s="68" t="s">
        <v>45</v>
      </c>
      <c r="E28" s="68" t="s">
        <v>41</v>
      </c>
      <c r="F28" s="68"/>
      <c r="G28" s="86">
        <f>G29+G32+G35+G38</f>
        <v>32681.9</v>
      </c>
      <c r="H28" s="86">
        <f>H29+H32+H35</f>
        <v>0</v>
      </c>
      <c r="K28" s="86">
        <f>K29+K32+K35+K38</f>
        <v>32681.9</v>
      </c>
      <c r="L28" s="86">
        <f>L29+L32+L35</f>
        <v>0</v>
      </c>
    </row>
    <row r="29" spans="1:12" s="16" customFormat="1" ht="18.75" customHeight="1">
      <c r="A29" s="9"/>
      <c r="B29" s="95" t="s">
        <v>143</v>
      </c>
      <c r="C29" s="33" t="s">
        <v>9</v>
      </c>
      <c r="D29" s="33" t="s">
        <v>45</v>
      </c>
      <c r="E29" s="33" t="s">
        <v>41</v>
      </c>
      <c r="F29" s="33"/>
      <c r="G29" s="32">
        <f>G30</f>
        <v>25037.5</v>
      </c>
      <c r="H29" s="52"/>
      <c r="K29" s="32">
        <f>K30</f>
        <v>25037.5</v>
      </c>
      <c r="L29" s="52"/>
    </row>
    <row r="30" spans="1:12" s="16" customFormat="1" ht="39" customHeight="1">
      <c r="A30" s="9"/>
      <c r="B30" s="95" t="s">
        <v>75</v>
      </c>
      <c r="C30" s="33" t="s">
        <v>9</v>
      </c>
      <c r="D30" s="33" t="s">
        <v>45</v>
      </c>
      <c r="E30" s="33" t="s">
        <v>41</v>
      </c>
      <c r="F30" s="33" t="s">
        <v>74</v>
      </c>
      <c r="G30" s="32">
        <f>G31</f>
        <v>25037.5</v>
      </c>
      <c r="H30" s="52"/>
      <c r="K30" s="32">
        <f>K31</f>
        <v>25037.5</v>
      </c>
      <c r="L30" s="52"/>
    </row>
    <row r="31" spans="1:12" s="16" customFormat="1" ht="24.75" customHeight="1">
      <c r="A31" s="9"/>
      <c r="B31" s="95" t="s">
        <v>85</v>
      </c>
      <c r="C31" s="33" t="s">
        <v>9</v>
      </c>
      <c r="D31" s="33" t="s">
        <v>45</v>
      </c>
      <c r="E31" s="33" t="s">
        <v>41</v>
      </c>
      <c r="F31" s="33" t="s">
        <v>84</v>
      </c>
      <c r="G31" s="51">
        <v>25037.5</v>
      </c>
      <c r="H31" s="52"/>
      <c r="K31" s="51">
        <v>25037.5</v>
      </c>
      <c r="L31" s="52"/>
    </row>
    <row r="32" spans="1:12" s="16" customFormat="1" ht="34.5" customHeight="1">
      <c r="A32" s="9"/>
      <c r="B32" s="35" t="s">
        <v>94</v>
      </c>
      <c r="C32" s="33" t="s">
        <v>311</v>
      </c>
      <c r="D32" s="33" t="s">
        <v>45</v>
      </c>
      <c r="E32" s="33" t="s">
        <v>41</v>
      </c>
      <c r="F32" s="33"/>
      <c r="G32" s="32">
        <f>G33</f>
        <v>1000</v>
      </c>
      <c r="H32" s="52"/>
      <c r="K32" s="32">
        <f>K33</f>
        <v>1000</v>
      </c>
      <c r="L32" s="52"/>
    </row>
    <row r="33" spans="1:12" s="16" customFormat="1" ht="37.5" customHeight="1">
      <c r="A33" s="9"/>
      <c r="B33" s="95" t="s">
        <v>75</v>
      </c>
      <c r="C33" s="33" t="s">
        <v>311</v>
      </c>
      <c r="D33" s="33" t="s">
        <v>45</v>
      </c>
      <c r="E33" s="33" t="s">
        <v>41</v>
      </c>
      <c r="F33" s="33" t="s">
        <v>74</v>
      </c>
      <c r="G33" s="32">
        <f>G34</f>
        <v>1000</v>
      </c>
      <c r="H33" s="52"/>
      <c r="K33" s="32">
        <f>K34</f>
        <v>1000</v>
      </c>
      <c r="L33" s="52"/>
    </row>
    <row r="34" spans="1:12" s="16" customFormat="1" ht="30" customHeight="1">
      <c r="A34" s="9"/>
      <c r="B34" s="35" t="s">
        <v>85</v>
      </c>
      <c r="C34" s="33" t="s">
        <v>311</v>
      </c>
      <c r="D34" s="33" t="s">
        <v>45</v>
      </c>
      <c r="E34" s="33" t="s">
        <v>41</v>
      </c>
      <c r="F34" s="33" t="s">
        <v>84</v>
      </c>
      <c r="G34" s="32">
        <v>1000</v>
      </c>
      <c r="H34" s="52"/>
      <c r="K34" s="32">
        <v>1000</v>
      </c>
      <c r="L34" s="52"/>
    </row>
    <row r="35" spans="1:12" s="16" customFormat="1" ht="21" customHeight="1">
      <c r="A35" s="9"/>
      <c r="B35" s="78" t="s">
        <v>96</v>
      </c>
      <c r="C35" s="57" t="s">
        <v>10</v>
      </c>
      <c r="D35" s="33" t="s">
        <v>45</v>
      </c>
      <c r="E35" s="33" t="s">
        <v>41</v>
      </c>
      <c r="F35" s="62"/>
      <c r="G35" s="32">
        <f>G36</f>
        <v>1495</v>
      </c>
      <c r="H35" s="52"/>
      <c r="K35" s="32">
        <f>K36</f>
        <v>1495</v>
      </c>
      <c r="L35" s="52"/>
    </row>
    <row r="36" spans="1:12" s="16" customFormat="1" ht="30" customHeight="1">
      <c r="A36" s="9"/>
      <c r="B36" s="79" t="s">
        <v>75</v>
      </c>
      <c r="C36" s="57" t="s">
        <v>10</v>
      </c>
      <c r="D36" s="33" t="s">
        <v>45</v>
      </c>
      <c r="E36" s="33" t="s">
        <v>41</v>
      </c>
      <c r="F36" s="62" t="s">
        <v>74</v>
      </c>
      <c r="G36" s="32">
        <f>G37</f>
        <v>1495</v>
      </c>
      <c r="H36" s="52"/>
      <c r="K36" s="32">
        <f>K37</f>
        <v>1495</v>
      </c>
      <c r="L36" s="52"/>
    </row>
    <row r="37" spans="1:12" s="16" customFormat="1" ht="20.25" customHeight="1">
      <c r="A37" s="9"/>
      <c r="B37" s="78" t="s">
        <v>85</v>
      </c>
      <c r="C37" s="57" t="s">
        <v>10</v>
      </c>
      <c r="D37" s="33" t="s">
        <v>45</v>
      </c>
      <c r="E37" s="33" t="s">
        <v>41</v>
      </c>
      <c r="F37" s="62" t="s">
        <v>84</v>
      </c>
      <c r="G37" s="32">
        <v>1495</v>
      </c>
      <c r="H37" s="52"/>
      <c r="K37" s="32">
        <v>1495</v>
      </c>
      <c r="L37" s="52"/>
    </row>
    <row r="38" spans="1:12" s="16" customFormat="1" ht="31.5" customHeight="1">
      <c r="A38" s="9"/>
      <c r="B38" s="78" t="s">
        <v>338</v>
      </c>
      <c r="C38" s="57" t="s">
        <v>337</v>
      </c>
      <c r="D38" s="33" t="s">
        <v>45</v>
      </c>
      <c r="E38" s="33" t="s">
        <v>41</v>
      </c>
      <c r="F38" s="62"/>
      <c r="G38" s="32">
        <f>G39</f>
        <v>5149.4</v>
      </c>
      <c r="H38" s="52"/>
      <c r="K38" s="32">
        <f>K39</f>
        <v>5149.4</v>
      </c>
      <c r="L38" s="52"/>
    </row>
    <row r="39" spans="1:12" s="16" customFormat="1" ht="32.25" customHeight="1">
      <c r="A39" s="9"/>
      <c r="B39" s="79" t="s">
        <v>75</v>
      </c>
      <c r="C39" s="57" t="s">
        <v>337</v>
      </c>
      <c r="D39" s="33" t="s">
        <v>45</v>
      </c>
      <c r="E39" s="33" t="s">
        <v>41</v>
      </c>
      <c r="F39" s="62" t="s">
        <v>74</v>
      </c>
      <c r="G39" s="32">
        <f>G40</f>
        <v>5149.4</v>
      </c>
      <c r="H39" s="52"/>
      <c r="K39" s="32">
        <f>K40</f>
        <v>5149.4</v>
      </c>
      <c r="L39" s="52"/>
    </row>
    <row r="40" spans="1:12" s="16" customFormat="1" ht="26.25" customHeight="1">
      <c r="A40" s="9"/>
      <c r="B40" s="78" t="s">
        <v>85</v>
      </c>
      <c r="C40" s="57" t="s">
        <v>337</v>
      </c>
      <c r="D40" s="33" t="s">
        <v>45</v>
      </c>
      <c r="E40" s="33" t="s">
        <v>41</v>
      </c>
      <c r="F40" s="62" t="s">
        <v>84</v>
      </c>
      <c r="G40" s="32">
        <v>5149.4</v>
      </c>
      <c r="H40" s="52"/>
      <c r="K40" s="32">
        <v>5149.4</v>
      </c>
      <c r="L40" s="52"/>
    </row>
    <row r="41" spans="1:12" s="16" customFormat="1" ht="50.25" customHeight="1">
      <c r="A41" s="9"/>
      <c r="B41" s="85" t="s">
        <v>158</v>
      </c>
      <c r="C41" s="68" t="s">
        <v>11</v>
      </c>
      <c r="D41" s="68" t="s">
        <v>45</v>
      </c>
      <c r="E41" s="68" t="s">
        <v>41</v>
      </c>
      <c r="F41" s="68"/>
      <c r="G41" s="86">
        <f>G42+G45</f>
        <v>58251</v>
      </c>
      <c r="H41" s="86">
        <f>H42+H45</f>
        <v>0</v>
      </c>
      <c r="K41" s="86">
        <f>K42+K45</f>
        <v>58251</v>
      </c>
      <c r="L41" s="86">
        <f>L42+L45</f>
        <v>0</v>
      </c>
    </row>
    <row r="42" spans="1:12" s="16" customFormat="1" ht="24" customHeight="1">
      <c r="A42" s="9"/>
      <c r="B42" s="35" t="s">
        <v>144</v>
      </c>
      <c r="C42" s="33" t="s">
        <v>12</v>
      </c>
      <c r="D42" s="33" t="s">
        <v>45</v>
      </c>
      <c r="E42" s="33" t="s">
        <v>41</v>
      </c>
      <c r="F42" s="33"/>
      <c r="G42" s="32">
        <f>G43</f>
        <v>52001</v>
      </c>
      <c r="H42" s="52"/>
      <c r="K42" s="32">
        <f>K43</f>
        <v>52001</v>
      </c>
      <c r="L42" s="52"/>
    </row>
    <row r="43" spans="1:12" s="16" customFormat="1" ht="37.5" customHeight="1">
      <c r="A43" s="9"/>
      <c r="B43" s="35" t="s">
        <v>75</v>
      </c>
      <c r="C43" s="33" t="s">
        <v>12</v>
      </c>
      <c r="D43" s="33" t="s">
        <v>45</v>
      </c>
      <c r="E43" s="33" t="s">
        <v>41</v>
      </c>
      <c r="F43" s="33" t="s">
        <v>74</v>
      </c>
      <c r="G43" s="32">
        <f>G44</f>
        <v>52001</v>
      </c>
      <c r="H43" s="52"/>
      <c r="K43" s="32">
        <f>K44</f>
        <v>52001</v>
      </c>
      <c r="L43" s="52"/>
    </row>
    <row r="44" spans="1:12" s="16" customFormat="1" ht="24.75" customHeight="1">
      <c r="A44" s="9"/>
      <c r="B44" s="35" t="s">
        <v>85</v>
      </c>
      <c r="C44" s="33" t="s">
        <v>12</v>
      </c>
      <c r="D44" s="33" t="s">
        <v>45</v>
      </c>
      <c r="E44" s="33" t="s">
        <v>41</v>
      </c>
      <c r="F44" s="33" t="s">
        <v>84</v>
      </c>
      <c r="G44" s="63">
        <v>52001</v>
      </c>
      <c r="H44" s="52"/>
      <c r="K44" s="63">
        <v>52001</v>
      </c>
      <c r="L44" s="52"/>
    </row>
    <row r="45" spans="1:12" s="16" customFormat="1" ht="23.25" customHeight="1">
      <c r="A45" s="9"/>
      <c r="B45" s="95" t="s">
        <v>95</v>
      </c>
      <c r="C45" s="33" t="s">
        <v>13</v>
      </c>
      <c r="D45" s="33" t="s">
        <v>45</v>
      </c>
      <c r="E45" s="33" t="s">
        <v>41</v>
      </c>
      <c r="F45" s="33"/>
      <c r="G45" s="32">
        <f>G46</f>
        <v>6250</v>
      </c>
      <c r="H45" s="52"/>
      <c r="K45" s="32">
        <f>K46</f>
        <v>6250</v>
      </c>
      <c r="L45" s="52"/>
    </row>
    <row r="46" spans="1:12" s="16" customFormat="1" ht="32.25" customHeight="1">
      <c r="A46" s="9"/>
      <c r="B46" s="35" t="s">
        <v>75</v>
      </c>
      <c r="C46" s="33" t="s">
        <v>13</v>
      </c>
      <c r="D46" s="33" t="s">
        <v>45</v>
      </c>
      <c r="E46" s="33" t="s">
        <v>41</v>
      </c>
      <c r="F46" s="33" t="s">
        <v>74</v>
      </c>
      <c r="G46" s="32">
        <f>G47</f>
        <v>6250</v>
      </c>
      <c r="H46" s="52"/>
      <c r="K46" s="32">
        <f>K47</f>
        <v>6250</v>
      </c>
      <c r="L46" s="52"/>
    </row>
    <row r="47" spans="1:12" s="16" customFormat="1" ht="27.75" customHeight="1">
      <c r="A47" s="9"/>
      <c r="B47" s="35" t="s">
        <v>85</v>
      </c>
      <c r="C47" s="33" t="s">
        <v>13</v>
      </c>
      <c r="D47" s="33" t="s">
        <v>45</v>
      </c>
      <c r="E47" s="33" t="s">
        <v>41</v>
      </c>
      <c r="F47" s="33" t="s">
        <v>84</v>
      </c>
      <c r="G47" s="32">
        <v>6250</v>
      </c>
      <c r="H47" s="52"/>
      <c r="K47" s="32">
        <v>6250</v>
      </c>
      <c r="L47" s="52"/>
    </row>
    <row r="48" spans="1:12" s="16" customFormat="1" ht="35.25" customHeight="1">
      <c r="A48" s="9"/>
      <c r="B48" s="98" t="s">
        <v>97</v>
      </c>
      <c r="C48" s="68" t="s">
        <v>14</v>
      </c>
      <c r="D48" s="33" t="s">
        <v>48</v>
      </c>
      <c r="E48" s="33" t="s">
        <v>67</v>
      </c>
      <c r="F48" s="74"/>
      <c r="G48" s="86">
        <f>G49+G55+G52</f>
        <v>205910.6</v>
      </c>
      <c r="H48" s="86">
        <f>H49+H55+H52</f>
        <v>0</v>
      </c>
      <c r="K48" s="86">
        <f>K49+K55+K52</f>
        <v>195910.6</v>
      </c>
      <c r="L48" s="86">
        <f>L49+L55+L52</f>
        <v>0</v>
      </c>
    </row>
    <row r="49" spans="1:12" s="16" customFormat="1" ht="37.5" customHeight="1">
      <c r="A49" s="9"/>
      <c r="B49" s="35" t="s">
        <v>16</v>
      </c>
      <c r="C49" s="33" t="s">
        <v>15</v>
      </c>
      <c r="D49" s="33" t="s">
        <v>48</v>
      </c>
      <c r="E49" s="33" t="s">
        <v>67</v>
      </c>
      <c r="F49" s="74"/>
      <c r="G49" s="86">
        <f>G50</f>
        <v>193310.6</v>
      </c>
      <c r="H49" s="86">
        <f>H50</f>
        <v>0</v>
      </c>
      <c r="K49" s="86">
        <f>K50</f>
        <v>193310.6</v>
      </c>
      <c r="L49" s="86">
        <f>L50</f>
        <v>0</v>
      </c>
    </row>
    <row r="50" spans="1:12" s="16" customFormat="1" ht="35.25" customHeight="1">
      <c r="A50" s="9"/>
      <c r="B50" s="30" t="s">
        <v>75</v>
      </c>
      <c r="C50" s="33" t="s">
        <v>15</v>
      </c>
      <c r="D50" s="33" t="s">
        <v>48</v>
      </c>
      <c r="E50" s="33" t="s">
        <v>67</v>
      </c>
      <c r="F50" s="33">
        <v>600</v>
      </c>
      <c r="G50" s="32">
        <f>G51</f>
        <v>193310.6</v>
      </c>
      <c r="H50" s="52"/>
      <c r="K50" s="32">
        <f>K51</f>
        <v>193310.6</v>
      </c>
      <c r="L50" s="52"/>
    </row>
    <row r="51" spans="1:12" s="16" customFormat="1" ht="24" customHeight="1">
      <c r="A51" s="9"/>
      <c r="B51" s="78" t="s">
        <v>85</v>
      </c>
      <c r="C51" s="33" t="s">
        <v>15</v>
      </c>
      <c r="D51" s="33" t="s">
        <v>48</v>
      </c>
      <c r="E51" s="33" t="s">
        <v>67</v>
      </c>
      <c r="F51" s="33">
        <v>610</v>
      </c>
      <c r="G51" s="32">
        <v>193310.6</v>
      </c>
      <c r="H51" s="52"/>
      <c r="K51" s="32">
        <v>193310.6</v>
      </c>
      <c r="L51" s="52"/>
    </row>
    <row r="52" spans="1:12" s="16" customFormat="1" ht="25.5" customHeight="1">
      <c r="A52" s="9"/>
      <c r="B52" s="25" t="s">
        <v>216</v>
      </c>
      <c r="C52" s="33" t="s">
        <v>17</v>
      </c>
      <c r="D52" s="33" t="s">
        <v>48</v>
      </c>
      <c r="E52" s="33" t="s">
        <v>67</v>
      </c>
      <c r="F52" s="74"/>
      <c r="G52" s="32">
        <f>G53</f>
        <v>600</v>
      </c>
      <c r="H52" s="52"/>
      <c r="K52" s="32">
        <f>K53</f>
        <v>600</v>
      </c>
      <c r="L52" s="52"/>
    </row>
    <row r="53" spans="1:12" s="16" customFormat="1" ht="37.5" customHeight="1">
      <c r="A53" s="9"/>
      <c r="B53" s="78" t="s">
        <v>75</v>
      </c>
      <c r="C53" s="33" t="s">
        <v>17</v>
      </c>
      <c r="D53" s="33" t="s">
        <v>48</v>
      </c>
      <c r="E53" s="33" t="s">
        <v>67</v>
      </c>
      <c r="F53" s="33">
        <v>600</v>
      </c>
      <c r="G53" s="32">
        <f>G54</f>
        <v>600</v>
      </c>
      <c r="H53" s="52"/>
      <c r="K53" s="32">
        <f>K54</f>
        <v>600</v>
      </c>
      <c r="L53" s="52"/>
    </row>
    <row r="54" spans="1:12" s="16" customFormat="1" ht="24" customHeight="1">
      <c r="A54" s="9"/>
      <c r="B54" s="78" t="s">
        <v>85</v>
      </c>
      <c r="C54" s="33" t="s">
        <v>17</v>
      </c>
      <c r="D54" s="33" t="s">
        <v>48</v>
      </c>
      <c r="E54" s="33" t="s">
        <v>67</v>
      </c>
      <c r="F54" s="33">
        <v>610</v>
      </c>
      <c r="G54" s="32">
        <v>600</v>
      </c>
      <c r="H54" s="52"/>
      <c r="K54" s="32">
        <v>600</v>
      </c>
      <c r="L54" s="52"/>
    </row>
    <row r="55" spans="1:12" s="16" customFormat="1" ht="33" customHeight="1">
      <c r="A55" s="9"/>
      <c r="B55" s="78" t="s">
        <v>214</v>
      </c>
      <c r="C55" s="33" t="s">
        <v>18</v>
      </c>
      <c r="D55" s="33" t="s">
        <v>48</v>
      </c>
      <c r="E55" s="33" t="s">
        <v>67</v>
      </c>
      <c r="F55" s="74"/>
      <c r="G55" s="32">
        <f>G56</f>
        <v>12000</v>
      </c>
      <c r="H55" s="52"/>
      <c r="K55" s="32">
        <v>2000</v>
      </c>
      <c r="L55" s="52"/>
    </row>
    <row r="56" spans="1:12" s="16" customFormat="1" ht="33.75" customHeight="1">
      <c r="A56" s="9"/>
      <c r="B56" s="78" t="s">
        <v>75</v>
      </c>
      <c r="C56" s="33" t="s">
        <v>18</v>
      </c>
      <c r="D56" s="33" t="s">
        <v>48</v>
      </c>
      <c r="E56" s="33" t="s">
        <v>67</v>
      </c>
      <c r="F56" s="33">
        <v>600</v>
      </c>
      <c r="G56" s="32">
        <f>G57</f>
        <v>12000</v>
      </c>
      <c r="H56" s="52"/>
      <c r="K56" s="32">
        <v>2000</v>
      </c>
      <c r="L56" s="52"/>
    </row>
    <row r="57" spans="1:12" s="16" customFormat="1" ht="24" customHeight="1">
      <c r="A57" s="9"/>
      <c r="B57" s="78" t="s">
        <v>85</v>
      </c>
      <c r="C57" s="33" t="s">
        <v>18</v>
      </c>
      <c r="D57" s="33" t="s">
        <v>48</v>
      </c>
      <c r="E57" s="33" t="s">
        <v>67</v>
      </c>
      <c r="F57" s="33">
        <v>610</v>
      </c>
      <c r="G57" s="32">
        <v>12000</v>
      </c>
      <c r="H57" s="52"/>
      <c r="K57" s="32">
        <v>2000</v>
      </c>
      <c r="L57" s="52"/>
    </row>
    <row r="58" spans="1:12" s="16" customFormat="1" ht="35.25" customHeight="1">
      <c r="A58" s="9"/>
      <c r="B58" s="85" t="s">
        <v>217</v>
      </c>
      <c r="C58" s="33" t="s">
        <v>19</v>
      </c>
      <c r="D58" s="33" t="s">
        <v>45</v>
      </c>
      <c r="E58" s="33" t="s">
        <v>41</v>
      </c>
      <c r="F58" s="30"/>
      <c r="G58" s="32">
        <f>G59</f>
        <v>1500</v>
      </c>
      <c r="H58" s="52"/>
      <c r="K58" s="32">
        <f>K59</f>
        <v>1500</v>
      </c>
      <c r="L58" s="52"/>
    </row>
    <row r="59" spans="1:12" s="16" customFormat="1" ht="28.5" customHeight="1">
      <c r="A59" s="9"/>
      <c r="B59" s="35" t="s">
        <v>77</v>
      </c>
      <c r="C59" s="33" t="s">
        <v>20</v>
      </c>
      <c r="D59" s="33" t="s">
        <v>45</v>
      </c>
      <c r="E59" s="33" t="s">
        <v>41</v>
      </c>
      <c r="F59" s="33" t="s">
        <v>76</v>
      </c>
      <c r="G59" s="32">
        <f>G60</f>
        <v>1500</v>
      </c>
      <c r="H59" s="52"/>
      <c r="K59" s="32">
        <f>K60</f>
        <v>1500</v>
      </c>
      <c r="L59" s="52"/>
    </row>
    <row r="60" spans="1:12" s="16" customFormat="1" ht="32.25" customHeight="1">
      <c r="A60" s="9"/>
      <c r="B60" s="35" t="s">
        <v>83</v>
      </c>
      <c r="C60" s="33" t="s">
        <v>20</v>
      </c>
      <c r="D60" s="33" t="s">
        <v>45</v>
      </c>
      <c r="E60" s="33" t="s">
        <v>41</v>
      </c>
      <c r="F60" s="33" t="s">
        <v>82</v>
      </c>
      <c r="G60" s="32">
        <v>1500</v>
      </c>
      <c r="H60" s="52"/>
      <c r="K60" s="32">
        <v>1500</v>
      </c>
      <c r="L60" s="52"/>
    </row>
    <row r="61" spans="1:12" s="16" customFormat="1" ht="23.25" customHeight="1">
      <c r="A61" s="9"/>
      <c r="B61" s="112" t="s">
        <v>98</v>
      </c>
      <c r="C61" s="33" t="s">
        <v>21</v>
      </c>
      <c r="D61" s="33" t="s">
        <v>45</v>
      </c>
      <c r="E61" s="33" t="s">
        <v>44</v>
      </c>
      <c r="F61" s="63"/>
      <c r="G61" s="32">
        <f>G62</f>
        <v>9322.2</v>
      </c>
      <c r="H61" s="52"/>
      <c r="K61" s="32">
        <f>K62</f>
        <v>9322.2</v>
      </c>
      <c r="L61" s="52"/>
    </row>
    <row r="62" spans="1:12" s="16" customFormat="1" ht="20.25" customHeight="1">
      <c r="A62" s="9"/>
      <c r="B62" s="85" t="s">
        <v>99</v>
      </c>
      <c r="C62" s="68" t="s">
        <v>21</v>
      </c>
      <c r="D62" s="68" t="s">
        <v>45</v>
      </c>
      <c r="E62" s="68" t="s">
        <v>44</v>
      </c>
      <c r="F62" s="87"/>
      <c r="G62" s="86">
        <f>G63+G66+G68</f>
        <v>9322.2</v>
      </c>
      <c r="H62" s="52"/>
      <c r="K62" s="86">
        <f>K63+K66+K68</f>
        <v>9322.2</v>
      </c>
      <c r="L62" s="52"/>
    </row>
    <row r="63" spans="1:12" s="16" customFormat="1" ht="71.25" customHeight="1">
      <c r="A63" s="9"/>
      <c r="B63" s="36" t="s">
        <v>108</v>
      </c>
      <c r="C63" s="33" t="s">
        <v>22</v>
      </c>
      <c r="D63" s="33" t="s">
        <v>45</v>
      </c>
      <c r="E63" s="33" t="s">
        <v>44</v>
      </c>
      <c r="F63" s="57"/>
      <c r="G63" s="32">
        <f>G64</f>
        <v>8071.2</v>
      </c>
      <c r="H63" s="52"/>
      <c r="K63" s="32">
        <f>K64</f>
        <v>8071.2</v>
      </c>
      <c r="L63" s="52"/>
    </row>
    <row r="64" spans="1:12" s="16" customFormat="1" ht="81.75" customHeight="1">
      <c r="A64" s="9"/>
      <c r="B64" s="78" t="s">
        <v>88</v>
      </c>
      <c r="C64" s="33" t="s">
        <v>22</v>
      </c>
      <c r="D64" s="33" t="s">
        <v>45</v>
      </c>
      <c r="E64" s="33" t="s">
        <v>44</v>
      </c>
      <c r="F64" s="36" t="s">
        <v>86</v>
      </c>
      <c r="G64" s="32">
        <f>G65</f>
        <v>8071.2</v>
      </c>
      <c r="H64" s="52"/>
      <c r="K64" s="32">
        <f>K65</f>
        <v>8071.2</v>
      </c>
      <c r="L64" s="52"/>
    </row>
    <row r="65" spans="1:12" s="16" customFormat="1" ht="23.25" customHeight="1">
      <c r="A65" s="9"/>
      <c r="B65" s="78" t="s">
        <v>109</v>
      </c>
      <c r="C65" s="33" t="s">
        <v>22</v>
      </c>
      <c r="D65" s="33" t="s">
        <v>45</v>
      </c>
      <c r="E65" s="33" t="s">
        <v>44</v>
      </c>
      <c r="F65" s="57" t="s">
        <v>110</v>
      </c>
      <c r="G65" s="32">
        <v>8071.2</v>
      </c>
      <c r="H65" s="52"/>
      <c r="K65" s="32">
        <v>8071.2</v>
      </c>
      <c r="L65" s="52"/>
    </row>
    <row r="66" spans="1:12" s="16" customFormat="1" ht="20.25" customHeight="1">
      <c r="A66" s="9"/>
      <c r="B66" s="29" t="s">
        <v>77</v>
      </c>
      <c r="C66" s="33" t="s">
        <v>22</v>
      </c>
      <c r="D66" s="33" t="s">
        <v>45</v>
      </c>
      <c r="E66" s="33" t="s">
        <v>44</v>
      </c>
      <c r="F66" s="36" t="s">
        <v>76</v>
      </c>
      <c r="G66" s="32">
        <f>G67</f>
        <v>1248</v>
      </c>
      <c r="H66" s="52"/>
      <c r="K66" s="32">
        <f>K67</f>
        <v>1248</v>
      </c>
      <c r="L66" s="52"/>
    </row>
    <row r="67" spans="1:12" s="16" customFormat="1" ht="32.25" customHeight="1">
      <c r="A67" s="9"/>
      <c r="B67" s="80" t="s">
        <v>83</v>
      </c>
      <c r="C67" s="33" t="s">
        <v>22</v>
      </c>
      <c r="D67" s="33" t="s">
        <v>45</v>
      </c>
      <c r="E67" s="33" t="s">
        <v>44</v>
      </c>
      <c r="F67" s="57" t="s">
        <v>82</v>
      </c>
      <c r="G67" s="32">
        <v>1248</v>
      </c>
      <c r="H67" s="52"/>
      <c r="K67" s="32">
        <v>1248</v>
      </c>
      <c r="L67" s="52"/>
    </row>
    <row r="68" spans="1:12" s="16" customFormat="1" ht="20.25" customHeight="1">
      <c r="A68" s="9"/>
      <c r="B68" s="80" t="s">
        <v>104</v>
      </c>
      <c r="C68" s="33" t="s">
        <v>22</v>
      </c>
      <c r="D68" s="33" t="s">
        <v>45</v>
      </c>
      <c r="E68" s="33" t="s">
        <v>44</v>
      </c>
      <c r="F68" s="57" t="s">
        <v>105</v>
      </c>
      <c r="G68" s="32">
        <v>3</v>
      </c>
      <c r="H68" s="52"/>
      <c r="K68" s="32">
        <v>3</v>
      </c>
      <c r="L68" s="52"/>
    </row>
    <row r="69" spans="1:12" s="16" customFormat="1" ht="18" customHeight="1">
      <c r="A69" s="9"/>
      <c r="B69" s="29" t="s">
        <v>106</v>
      </c>
      <c r="C69" s="33" t="s">
        <v>22</v>
      </c>
      <c r="D69" s="33" t="s">
        <v>45</v>
      </c>
      <c r="E69" s="33" t="s">
        <v>44</v>
      </c>
      <c r="F69" s="36" t="s">
        <v>107</v>
      </c>
      <c r="G69" s="32">
        <v>3</v>
      </c>
      <c r="H69" s="52"/>
      <c r="K69" s="32">
        <v>3</v>
      </c>
      <c r="L69" s="52"/>
    </row>
    <row r="70" spans="1:12" s="16" customFormat="1" ht="68.25" customHeight="1">
      <c r="A70" s="26">
        <v>3</v>
      </c>
      <c r="B70" s="53" t="s">
        <v>195</v>
      </c>
      <c r="C70" s="70" t="s">
        <v>237</v>
      </c>
      <c r="D70" s="31"/>
      <c r="E70" s="31"/>
      <c r="F70" s="30"/>
      <c r="G70" s="69">
        <f>G71</f>
        <v>3868249.1999999997</v>
      </c>
      <c r="H70" s="69">
        <f>H71</f>
        <v>2762864</v>
      </c>
      <c r="K70" s="69">
        <f>K71</f>
        <v>3970935.6999999997</v>
      </c>
      <c r="L70" s="69">
        <f>L71</f>
        <v>2901025</v>
      </c>
    </row>
    <row r="71" spans="1:12" s="16" customFormat="1" ht="18" customHeight="1">
      <c r="A71" s="26"/>
      <c r="B71" s="29" t="s">
        <v>47</v>
      </c>
      <c r="C71" s="30" t="s">
        <v>237</v>
      </c>
      <c r="D71" s="33" t="s">
        <v>48</v>
      </c>
      <c r="E71" s="31"/>
      <c r="F71" s="30"/>
      <c r="G71" s="32">
        <f>G73+G104+G173+G187+G135+G183+G169</f>
        <v>3868249.1999999997</v>
      </c>
      <c r="H71" s="32">
        <f>H72+H103+H183+H187+H168</f>
        <v>2762864</v>
      </c>
      <c r="K71" s="32">
        <f>K73+K104+K173+K187+K135+K183+K169</f>
        <v>3970935.6999999997</v>
      </c>
      <c r="L71" s="32">
        <f>L72+L103+L183+L187+L168</f>
        <v>2901025</v>
      </c>
    </row>
    <row r="72" spans="1:12" s="16" customFormat="1" ht="21" customHeight="1">
      <c r="A72" s="26"/>
      <c r="B72" s="29" t="s">
        <v>69</v>
      </c>
      <c r="C72" s="30" t="s">
        <v>237</v>
      </c>
      <c r="D72" s="33" t="s">
        <v>48</v>
      </c>
      <c r="E72" s="33" t="s">
        <v>41</v>
      </c>
      <c r="F72" s="30"/>
      <c r="G72" s="32">
        <f>G73</f>
        <v>1455849</v>
      </c>
      <c r="H72" s="32">
        <f>H73</f>
        <v>992954</v>
      </c>
      <c r="K72" s="32">
        <f>K73</f>
        <v>1418315</v>
      </c>
      <c r="L72" s="32">
        <f>L73</f>
        <v>992954</v>
      </c>
    </row>
    <row r="73" spans="1:12" s="16" customFormat="1" ht="24" customHeight="1">
      <c r="A73" s="26"/>
      <c r="B73" s="66" t="s">
        <v>205</v>
      </c>
      <c r="C73" s="74" t="s">
        <v>240</v>
      </c>
      <c r="D73" s="68" t="s">
        <v>48</v>
      </c>
      <c r="E73" s="68" t="s">
        <v>41</v>
      </c>
      <c r="F73" s="68"/>
      <c r="G73" s="86">
        <f>G74+G96+G100+G77</f>
        <v>1455849</v>
      </c>
      <c r="H73" s="86">
        <f>H74+H96+H100+H77</f>
        <v>992954</v>
      </c>
      <c r="K73" s="86">
        <f>K74+K96+K100+K77</f>
        <v>1418315</v>
      </c>
      <c r="L73" s="86">
        <f>L74+L96+L100+L77</f>
        <v>992954</v>
      </c>
    </row>
    <row r="74" spans="1:12" s="16" customFormat="1" ht="141.75">
      <c r="A74" s="26"/>
      <c r="B74" s="29" t="s">
        <v>181</v>
      </c>
      <c r="C74" s="30" t="s">
        <v>238</v>
      </c>
      <c r="D74" s="33" t="s">
        <v>48</v>
      </c>
      <c r="E74" s="33" t="s">
        <v>41</v>
      </c>
      <c r="F74" s="37"/>
      <c r="G74" s="32">
        <f>G76</f>
        <v>921702</v>
      </c>
      <c r="H74" s="32">
        <f>H76</f>
        <v>921702</v>
      </c>
      <c r="K74" s="32">
        <f>K76</f>
        <v>921702</v>
      </c>
      <c r="L74" s="32">
        <f>L76</f>
        <v>921702</v>
      </c>
    </row>
    <row r="75" spans="1:12" s="16" customFormat="1" ht="36.75" customHeight="1">
      <c r="A75" s="26"/>
      <c r="B75" s="30" t="s">
        <v>75</v>
      </c>
      <c r="C75" s="30" t="s">
        <v>238</v>
      </c>
      <c r="D75" s="33" t="s">
        <v>48</v>
      </c>
      <c r="E75" s="33" t="s">
        <v>41</v>
      </c>
      <c r="F75" s="37" t="s">
        <v>74</v>
      </c>
      <c r="G75" s="32">
        <f>G76</f>
        <v>921702</v>
      </c>
      <c r="H75" s="32">
        <f>H76</f>
        <v>921702</v>
      </c>
      <c r="K75" s="32">
        <f>K76</f>
        <v>921702</v>
      </c>
      <c r="L75" s="32">
        <f>L76</f>
        <v>921702</v>
      </c>
    </row>
    <row r="76" spans="1:12" s="16" customFormat="1" ht="21" customHeight="1">
      <c r="A76" s="26"/>
      <c r="B76" s="78" t="s">
        <v>85</v>
      </c>
      <c r="C76" s="30" t="s">
        <v>238</v>
      </c>
      <c r="D76" s="33" t="s">
        <v>48</v>
      </c>
      <c r="E76" s="33" t="s">
        <v>41</v>
      </c>
      <c r="F76" s="37" t="s">
        <v>84</v>
      </c>
      <c r="G76" s="32">
        <v>921702</v>
      </c>
      <c r="H76" s="32">
        <f>G76</f>
        <v>921702</v>
      </c>
      <c r="K76" s="32">
        <v>921702</v>
      </c>
      <c r="L76" s="32">
        <f>K76</f>
        <v>921702</v>
      </c>
    </row>
    <row r="77" spans="1:12" s="16" customFormat="1" ht="23.25" customHeight="1">
      <c r="A77" s="26"/>
      <c r="B77" s="66" t="s">
        <v>205</v>
      </c>
      <c r="C77" s="74" t="s">
        <v>240</v>
      </c>
      <c r="D77" s="68" t="s">
        <v>48</v>
      </c>
      <c r="E77" s="68" t="s">
        <v>41</v>
      </c>
      <c r="F77" s="89"/>
      <c r="G77" s="86">
        <f>G81+G87+G93+G84+G90+G78</f>
        <v>462895</v>
      </c>
      <c r="H77" s="32"/>
      <c r="K77" s="86">
        <f>K81+K87+K93+K84+K90+K78</f>
        <v>425361</v>
      </c>
      <c r="L77" s="32"/>
    </row>
    <row r="78" spans="1:12" s="16" customFormat="1" ht="30.75" customHeight="1">
      <c r="A78" s="26"/>
      <c r="B78" s="79" t="s">
        <v>130</v>
      </c>
      <c r="C78" s="30" t="s">
        <v>312</v>
      </c>
      <c r="D78" s="33" t="s">
        <v>48</v>
      </c>
      <c r="E78" s="33" t="s">
        <v>41</v>
      </c>
      <c r="F78" s="89"/>
      <c r="G78" s="86">
        <f>G79</f>
        <v>2100</v>
      </c>
      <c r="H78" s="32"/>
      <c r="K78" s="86">
        <f>K79</f>
        <v>2100</v>
      </c>
      <c r="L78" s="32"/>
    </row>
    <row r="79" spans="1:12" s="16" customFormat="1" ht="33.75" customHeight="1">
      <c r="A79" s="26"/>
      <c r="B79" s="79" t="s">
        <v>75</v>
      </c>
      <c r="C79" s="30" t="s">
        <v>312</v>
      </c>
      <c r="D79" s="33" t="s">
        <v>48</v>
      </c>
      <c r="E79" s="33" t="s">
        <v>41</v>
      </c>
      <c r="F79" s="37" t="s">
        <v>74</v>
      </c>
      <c r="G79" s="86">
        <f>G80</f>
        <v>2100</v>
      </c>
      <c r="H79" s="32"/>
      <c r="K79" s="86">
        <f>K80</f>
        <v>2100</v>
      </c>
      <c r="L79" s="32"/>
    </row>
    <row r="80" spans="1:12" s="16" customFormat="1" ht="27" customHeight="1">
      <c r="A80" s="26"/>
      <c r="B80" s="79" t="s">
        <v>85</v>
      </c>
      <c r="C80" s="30" t="s">
        <v>312</v>
      </c>
      <c r="D80" s="33" t="s">
        <v>48</v>
      </c>
      <c r="E80" s="33" t="s">
        <v>41</v>
      </c>
      <c r="F80" s="37" t="s">
        <v>84</v>
      </c>
      <c r="G80" s="86">
        <v>2100</v>
      </c>
      <c r="H80" s="32"/>
      <c r="K80" s="86">
        <v>2100</v>
      </c>
      <c r="L80" s="32"/>
    </row>
    <row r="81" spans="1:12" s="16" customFormat="1" ht="31.5" customHeight="1">
      <c r="A81" s="26"/>
      <c r="B81" s="78" t="s">
        <v>93</v>
      </c>
      <c r="C81" s="30" t="s">
        <v>241</v>
      </c>
      <c r="D81" s="33" t="s">
        <v>48</v>
      </c>
      <c r="E81" s="33" t="s">
        <v>41</v>
      </c>
      <c r="F81" s="37"/>
      <c r="G81" s="32">
        <f>G82</f>
        <v>359280.4</v>
      </c>
      <c r="H81" s="32"/>
      <c r="K81" s="32">
        <f>K82</f>
        <v>351746.4</v>
      </c>
      <c r="L81" s="32"/>
    </row>
    <row r="82" spans="1:12" s="16" customFormat="1" ht="37.5" customHeight="1">
      <c r="A82" s="26"/>
      <c r="B82" s="79" t="s">
        <v>75</v>
      </c>
      <c r="C82" s="30" t="s">
        <v>241</v>
      </c>
      <c r="D82" s="33" t="s">
        <v>48</v>
      </c>
      <c r="E82" s="33" t="s">
        <v>41</v>
      </c>
      <c r="F82" s="37" t="s">
        <v>74</v>
      </c>
      <c r="G82" s="32">
        <f>G83</f>
        <v>359280.4</v>
      </c>
      <c r="H82" s="32"/>
      <c r="K82" s="32">
        <f>K83</f>
        <v>351746.4</v>
      </c>
      <c r="L82" s="32"/>
    </row>
    <row r="83" spans="1:12" s="16" customFormat="1" ht="21" customHeight="1">
      <c r="A83" s="26"/>
      <c r="B83" s="78" t="s">
        <v>85</v>
      </c>
      <c r="C83" s="30" t="s">
        <v>241</v>
      </c>
      <c r="D83" s="33" t="s">
        <v>48</v>
      </c>
      <c r="E83" s="33" t="s">
        <v>41</v>
      </c>
      <c r="F83" s="37" t="s">
        <v>84</v>
      </c>
      <c r="G83" s="32">
        <v>359280.4</v>
      </c>
      <c r="H83" s="32"/>
      <c r="K83" s="32">
        <v>351746.4</v>
      </c>
      <c r="L83" s="32"/>
    </row>
    <row r="84" spans="1:12" s="16" customFormat="1" ht="21" customHeight="1">
      <c r="A84" s="26"/>
      <c r="B84" s="25" t="s">
        <v>118</v>
      </c>
      <c r="C84" s="30" t="s">
        <v>242</v>
      </c>
      <c r="D84" s="33" t="s">
        <v>48</v>
      </c>
      <c r="E84" s="33" t="s">
        <v>41</v>
      </c>
      <c r="F84" s="37"/>
      <c r="G84" s="32">
        <f>G85</f>
        <v>875.8</v>
      </c>
      <c r="H84" s="32"/>
      <c r="K84" s="32">
        <f>K85</f>
        <v>875.8</v>
      </c>
      <c r="L84" s="32"/>
    </row>
    <row r="85" spans="1:12" s="16" customFormat="1" ht="34.5" customHeight="1">
      <c r="A85" s="26"/>
      <c r="B85" s="78" t="s">
        <v>75</v>
      </c>
      <c r="C85" s="30" t="s">
        <v>242</v>
      </c>
      <c r="D85" s="33" t="s">
        <v>48</v>
      </c>
      <c r="E85" s="33" t="s">
        <v>41</v>
      </c>
      <c r="F85" s="37" t="s">
        <v>74</v>
      </c>
      <c r="G85" s="32">
        <f>G86</f>
        <v>875.8</v>
      </c>
      <c r="H85" s="32"/>
      <c r="K85" s="32">
        <f>K86</f>
        <v>875.8</v>
      </c>
      <c r="L85" s="32"/>
    </row>
    <row r="86" spans="1:12" s="16" customFormat="1" ht="21" customHeight="1">
      <c r="A86" s="26"/>
      <c r="B86" s="25" t="s">
        <v>85</v>
      </c>
      <c r="C86" s="30" t="s">
        <v>242</v>
      </c>
      <c r="D86" s="33" t="s">
        <v>48</v>
      </c>
      <c r="E86" s="33" t="s">
        <v>41</v>
      </c>
      <c r="F86" s="37" t="s">
        <v>84</v>
      </c>
      <c r="G86" s="32">
        <v>875.8</v>
      </c>
      <c r="H86" s="32"/>
      <c r="K86" s="32">
        <v>875.8</v>
      </c>
      <c r="L86" s="32"/>
    </row>
    <row r="87" spans="1:12" s="16" customFormat="1" ht="20.25" customHeight="1">
      <c r="A87" s="26"/>
      <c r="B87" s="78" t="s">
        <v>96</v>
      </c>
      <c r="C87" s="30" t="s">
        <v>23</v>
      </c>
      <c r="D87" s="33" t="s">
        <v>48</v>
      </c>
      <c r="E87" s="33" t="s">
        <v>41</v>
      </c>
      <c r="F87" s="33"/>
      <c r="G87" s="32">
        <f>G88</f>
        <v>99470.8</v>
      </c>
      <c r="H87" s="32"/>
      <c r="K87" s="32">
        <f>K88</f>
        <v>69470.8</v>
      </c>
      <c r="L87" s="32"/>
    </row>
    <row r="88" spans="1:12" s="16" customFormat="1" ht="36" customHeight="1">
      <c r="A88" s="26"/>
      <c r="B88" s="79" t="s">
        <v>75</v>
      </c>
      <c r="C88" s="30" t="s">
        <v>23</v>
      </c>
      <c r="D88" s="33" t="s">
        <v>48</v>
      </c>
      <c r="E88" s="33" t="s">
        <v>41</v>
      </c>
      <c r="F88" s="33" t="s">
        <v>74</v>
      </c>
      <c r="G88" s="32">
        <f>G89</f>
        <v>99470.8</v>
      </c>
      <c r="H88" s="32"/>
      <c r="K88" s="32">
        <f>K89</f>
        <v>69470.8</v>
      </c>
      <c r="L88" s="32"/>
    </row>
    <row r="89" spans="1:12" s="16" customFormat="1" ht="21" customHeight="1">
      <c r="A89" s="26"/>
      <c r="B89" s="78" t="s">
        <v>85</v>
      </c>
      <c r="C89" s="30" t="s">
        <v>23</v>
      </c>
      <c r="D89" s="33" t="s">
        <v>48</v>
      </c>
      <c r="E89" s="33" t="s">
        <v>41</v>
      </c>
      <c r="F89" s="33" t="s">
        <v>84</v>
      </c>
      <c r="G89" s="32">
        <v>99470.8</v>
      </c>
      <c r="H89" s="32"/>
      <c r="K89" s="32">
        <v>69470.8</v>
      </c>
      <c r="L89" s="32"/>
    </row>
    <row r="90" spans="1:12" s="16" customFormat="1" ht="32.25" customHeight="1">
      <c r="A90" s="26"/>
      <c r="B90" s="25" t="s">
        <v>183</v>
      </c>
      <c r="C90" s="30" t="s">
        <v>313</v>
      </c>
      <c r="D90" s="33" t="s">
        <v>48</v>
      </c>
      <c r="E90" s="33" t="s">
        <v>41</v>
      </c>
      <c r="F90" s="33"/>
      <c r="G90" s="32">
        <f>G91</f>
        <v>168</v>
      </c>
      <c r="H90" s="32"/>
      <c r="K90" s="32">
        <f>K91</f>
        <v>168</v>
      </c>
      <c r="L90" s="32"/>
    </row>
    <row r="91" spans="1:12" s="16" customFormat="1" ht="33" customHeight="1">
      <c r="A91" s="26"/>
      <c r="B91" s="78" t="s">
        <v>75</v>
      </c>
      <c r="C91" s="30" t="s">
        <v>313</v>
      </c>
      <c r="D91" s="33" t="s">
        <v>48</v>
      </c>
      <c r="E91" s="33" t="s">
        <v>41</v>
      </c>
      <c r="F91" s="33" t="s">
        <v>74</v>
      </c>
      <c r="G91" s="32">
        <f>G92</f>
        <v>168</v>
      </c>
      <c r="H91" s="32"/>
      <c r="K91" s="32">
        <f>K92</f>
        <v>168</v>
      </c>
      <c r="L91" s="32"/>
    </row>
    <row r="92" spans="1:12" s="16" customFormat="1" ht="21" customHeight="1">
      <c r="A92" s="26"/>
      <c r="B92" s="78" t="s">
        <v>85</v>
      </c>
      <c r="C92" s="30" t="s">
        <v>313</v>
      </c>
      <c r="D92" s="33" t="s">
        <v>48</v>
      </c>
      <c r="E92" s="33" t="s">
        <v>41</v>
      </c>
      <c r="F92" s="33" t="s">
        <v>84</v>
      </c>
      <c r="G92" s="32">
        <v>168</v>
      </c>
      <c r="H92" s="32"/>
      <c r="K92" s="32">
        <v>168</v>
      </c>
      <c r="L92" s="32"/>
    </row>
    <row r="93" spans="1:12" s="16" customFormat="1" ht="33" customHeight="1">
      <c r="A93" s="26"/>
      <c r="B93" s="79" t="s">
        <v>120</v>
      </c>
      <c r="C93" s="30" t="s">
        <v>25</v>
      </c>
      <c r="D93" s="33" t="s">
        <v>48</v>
      </c>
      <c r="E93" s="33" t="s">
        <v>41</v>
      </c>
      <c r="F93" s="33"/>
      <c r="G93" s="32">
        <f>G94</f>
        <v>1000</v>
      </c>
      <c r="H93" s="32"/>
      <c r="K93" s="32">
        <f>K94</f>
        <v>1000</v>
      </c>
      <c r="L93" s="32"/>
    </row>
    <row r="94" spans="1:12" s="16" customFormat="1" ht="39" customHeight="1">
      <c r="A94" s="26"/>
      <c r="B94" s="79" t="s">
        <v>75</v>
      </c>
      <c r="C94" s="30" t="s">
        <v>25</v>
      </c>
      <c r="D94" s="33" t="s">
        <v>48</v>
      </c>
      <c r="E94" s="33" t="s">
        <v>41</v>
      </c>
      <c r="F94" s="33" t="s">
        <v>74</v>
      </c>
      <c r="G94" s="32">
        <f>G95</f>
        <v>1000</v>
      </c>
      <c r="H94" s="32"/>
      <c r="K94" s="32">
        <f>K95</f>
        <v>1000</v>
      </c>
      <c r="L94" s="32"/>
    </row>
    <row r="95" spans="1:12" s="16" customFormat="1" ht="31.5" customHeight="1">
      <c r="A95" s="26"/>
      <c r="B95" s="78" t="s">
        <v>85</v>
      </c>
      <c r="C95" s="30" t="s">
        <v>25</v>
      </c>
      <c r="D95" s="33" t="s">
        <v>48</v>
      </c>
      <c r="E95" s="33" t="s">
        <v>41</v>
      </c>
      <c r="F95" s="33" t="s">
        <v>84</v>
      </c>
      <c r="G95" s="32">
        <v>1000</v>
      </c>
      <c r="H95" s="32"/>
      <c r="K95" s="32">
        <v>1000</v>
      </c>
      <c r="L95" s="32"/>
    </row>
    <row r="96" spans="1:12" s="16" customFormat="1" ht="31.5" customHeight="1">
      <c r="A96" s="29"/>
      <c r="B96" s="30" t="s">
        <v>93</v>
      </c>
      <c r="C96" s="30" t="s">
        <v>349</v>
      </c>
      <c r="D96" s="33" t="s">
        <v>48</v>
      </c>
      <c r="E96" s="33" t="s">
        <v>40</v>
      </c>
      <c r="F96" s="30"/>
      <c r="G96" s="32">
        <f aca="true" t="shared" si="2" ref="G96:H98">G97</f>
        <v>3518</v>
      </c>
      <c r="H96" s="32">
        <f t="shared" si="2"/>
        <v>3518</v>
      </c>
      <c r="K96" s="32">
        <f aca="true" t="shared" si="3" ref="K96:L98">K97</f>
        <v>3518</v>
      </c>
      <c r="L96" s="32">
        <f t="shared" si="3"/>
        <v>3518</v>
      </c>
    </row>
    <row r="97" spans="1:12" s="16" customFormat="1" ht="81" customHeight="1">
      <c r="A97" s="29"/>
      <c r="B97" s="30" t="s">
        <v>135</v>
      </c>
      <c r="C97" s="30" t="s">
        <v>239</v>
      </c>
      <c r="D97" s="33" t="s">
        <v>48</v>
      </c>
      <c r="E97" s="33" t="s">
        <v>40</v>
      </c>
      <c r="F97" s="30"/>
      <c r="G97" s="32">
        <f t="shared" si="2"/>
        <v>3518</v>
      </c>
      <c r="H97" s="32">
        <f t="shared" si="2"/>
        <v>3518</v>
      </c>
      <c r="K97" s="32">
        <f t="shared" si="3"/>
        <v>3518</v>
      </c>
      <c r="L97" s="32">
        <f t="shared" si="3"/>
        <v>3518</v>
      </c>
    </row>
    <row r="98" spans="1:12" s="16" customFormat="1" ht="84.75" customHeight="1">
      <c r="A98" s="29"/>
      <c r="B98" s="80" t="s">
        <v>88</v>
      </c>
      <c r="C98" s="30" t="s">
        <v>239</v>
      </c>
      <c r="D98" s="33" t="s">
        <v>48</v>
      </c>
      <c r="E98" s="33" t="s">
        <v>40</v>
      </c>
      <c r="F98" s="30" t="s">
        <v>86</v>
      </c>
      <c r="G98" s="32">
        <f t="shared" si="2"/>
        <v>3518</v>
      </c>
      <c r="H98" s="32">
        <f t="shared" si="2"/>
        <v>3518</v>
      </c>
      <c r="K98" s="32">
        <f t="shared" si="3"/>
        <v>3518</v>
      </c>
      <c r="L98" s="32">
        <f t="shared" si="3"/>
        <v>3518</v>
      </c>
    </row>
    <row r="99" spans="1:12" s="16" customFormat="1" ht="31.5" customHeight="1">
      <c r="A99" s="29"/>
      <c r="B99" s="29" t="s">
        <v>109</v>
      </c>
      <c r="C99" s="30" t="s">
        <v>239</v>
      </c>
      <c r="D99" s="33" t="s">
        <v>48</v>
      </c>
      <c r="E99" s="33" t="s">
        <v>40</v>
      </c>
      <c r="F99" s="30" t="s">
        <v>110</v>
      </c>
      <c r="G99" s="32">
        <v>3518</v>
      </c>
      <c r="H99" s="32">
        <v>3518</v>
      </c>
      <c r="K99" s="32">
        <v>3518</v>
      </c>
      <c r="L99" s="32">
        <v>3518</v>
      </c>
    </row>
    <row r="100" spans="1:12" s="16" customFormat="1" ht="91.5" customHeight="1">
      <c r="A100" s="26"/>
      <c r="B100" s="49" t="s">
        <v>137</v>
      </c>
      <c r="C100" s="36" t="s">
        <v>239</v>
      </c>
      <c r="D100" s="33" t="s">
        <v>49</v>
      </c>
      <c r="E100" s="33" t="s">
        <v>44</v>
      </c>
      <c r="F100" s="36"/>
      <c r="G100" s="32">
        <f>G101</f>
        <v>67734</v>
      </c>
      <c r="H100" s="32">
        <f>H101</f>
        <v>67734</v>
      </c>
      <c r="K100" s="32">
        <f>K101</f>
        <v>67734</v>
      </c>
      <c r="L100" s="32">
        <f>L101</f>
        <v>67734</v>
      </c>
    </row>
    <row r="101" spans="1:12" s="16" customFormat="1" ht="27.75" customHeight="1">
      <c r="A101" s="26"/>
      <c r="B101" s="36" t="s">
        <v>80</v>
      </c>
      <c r="C101" s="36" t="s">
        <v>239</v>
      </c>
      <c r="D101" s="33" t="s">
        <v>49</v>
      </c>
      <c r="E101" s="33" t="s">
        <v>44</v>
      </c>
      <c r="F101" s="36" t="s">
        <v>78</v>
      </c>
      <c r="G101" s="32">
        <f>G102</f>
        <v>67734</v>
      </c>
      <c r="H101" s="32">
        <f>H102</f>
        <v>67734</v>
      </c>
      <c r="K101" s="32">
        <f>K102</f>
        <v>67734</v>
      </c>
      <c r="L101" s="32">
        <f>L102</f>
        <v>67734</v>
      </c>
    </row>
    <row r="102" spans="1:12" s="16" customFormat="1" ht="43.5" customHeight="1">
      <c r="A102" s="26"/>
      <c r="B102" s="49" t="s">
        <v>81</v>
      </c>
      <c r="C102" s="36" t="s">
        <v>239</v>
      </c>
      <c r="D102" s="33" t="s">
        <v>49</v>
      </c>
      <c r="E102" s="33" t="s">
        <v>44</v>
      </c>
      <c r="F102" s="36" t="s">
        <v>79</v>
      </c>
      <c r="G102" s="32">
        <v>67734</v>
      </c>
      <c r="H102" s="32">
        <f>G102</f>
        <v>67734</v>
      </c>
      <c r="K102" s="32">
        <v>67734</v>
      </c>
      <c r="L102" s="32">
        <f>K102</f>
        <v>67734</v>
      </c>
    </row>
    <row r="103" spans="1:12" s="16" customFormat="1" ht="21" customHeight="1">
      <c r="A103" s="26"/>
      <c r="B103" s="29" t="s">
        <v>68</v>
      </c>
      <c r="C103" s="30" t="s">
        <v>26</v>
      </c>
      <c r="D103" s="33" t="s">
        <v>48</v>
      </c>
      <c r="E103" s="33" t="s">
        <v>67</v>
      </c>
      <c r="F103" s="33"/>
      <c r="G103" s="32">
        <f>G104</f>
        <v>1767414</v>
      </c>
      <c r="H103" s="32">
        <f>H104</f>
        <v>1767414</v>
      </c>
      <c r="K103" s="32">
        <f>K104</f>
        <v>1906491</v>
      </c>
      <c r="L103" s="32">
        <f>L104</f>
        <v>1906491</v>
      </c>
    </row>
    <row r="104" spans="1:12" s="16" customFormat="1" ht="25.5" customHeight="1">
      <c r="A104" s="26"/>
      <c r="B104" s="90" t="s">
        <v>128</v>
      </c>
      <c r="C104" s="74" t="s">
        <v>26</v>
      </c>
      <c r="D104" s="68" t="s">
        <v>48</v>
      </c>
      <c r="E104" s="68" t="s">
        <v>67</v>
      </c>
      <c r="F104" s="68"/>
      <c r="G104" s="86">
        <f>G110+G113+G116+G120+G123+G126+G105+G129+G132</f>
        <v>1767414</v>
      </c>
      <c r="H104" s="86">
        <f>H110+H113+H116+H120+H123+H126+H105+H129+H132</f>
        <v>1767414</v>
      </c>
      <c r="K104" s="86">
        <f>K110+K113+K116+K120+K123+K126+K105+K129+K132</f>
        <v>1906491</v>
      </c>
      <c r="L104" s="86">
        <f>L110+L113+L116+L120+L123+L126+L105+L129+L132</f>
        <v>1906491</v>
      </c>
    </row>
    <row r="105" spans="1:12" s="16" customFormat="1" ht="67.5" customHeight="1">
      <c r="A105" s="26"/>
      <c r="B105" s="29" t="s">
        <v>213</v>
      </c>
      <c r="C105" s="30" t="s">
        <v>0</v>
      </c>
      <c r="D105" s="33" t="s">
        <v>41</v>
      </c>
      <c r="E105" s="33" t="s">
        <v>44</v>
      </c>
      <c r="F105" s="33"/>
      <c r="G105" s="32">
        <f>G106+G108</f>
        <v>7858</v>
      </c>
      <c r="H105" s="32">
        <f>H106+H108</f>
        <v>7858</v>
      </c>
      <c r="K105" s="32">
        <f>K106+K108</f>
        <v>7858</v>
      </c>
      <c r="L105" s="32">
        <f>L106+L108</f>
        <v>7858</v>
      </c>
    </row>
    <row r="106" spans="1:12" s="16" customFormat="1" ht="78.75" customHeight="1">
      <c r="A106" s="26"/>
      <c r="B106" s="29" t="s">
        <v>88</v>
      </c>
      <c r="C106" s="30" t="s">
        <v>0</v>
      </c>
      <c r="D106" s="33" t="s">
        <v>41</v>
      </c>
      <c r="E106" s="33" t="s">
        <v>44</v>
      </c>
      <c r="F106" s="33" t="s">
        <v>86</v>
      </c>
      <c r="G106" s="32">
        <f>G107</f>
        <v>7786.5</v>
      </c>
      <c r="H106" s="32">
        <f>H107</f>
        <v>7786.5</v>
      </c>
      <c r="K106" s="32">
        <f>K107</f>
        <v>7786.5</v>
      </c>
      <c r="L106" s="32">
        <f>L107</f>
        <v>7786.5</v>
      </c>
    </row>
    <row r="107" spans="1:12" s="16" customFormat="1" ht="24.75" customHeight="1">
      <c r="A107" s="26"/>
      <c r="B107" s="29" t="s">
        <v>89</v>
      </c>
      <c r="C107" s="30" t="s">
        <v>0</v>
      </c>
      <c r="D107" s="33" t="s">
        <v>41</v>
      </c>
      <c r="E107" s="33" t="s">
        <v>44</v>
      </c>
      <c r="F107" s="33" t="s">
        <v>87</v>
      </c>
      <c r="G107" s="32">
        <v>7786.5</v>
      </c>
      <c r="H107" s="32">
        <v>7786.5</v>
      </c>
      <c r="K107" s="32">
        <v>7786.5</v>
      </c>
      <c r="L107" s="32">
        <v>7786.5</v>
      </c>
    </row>
    <row r="108" spans="1:12" s="16" customFormat="1" ht="24.75" customHeight="1">
      <c r="A108" s="26"/>
      <c r="B108" s="29" t="s">
        <v>77</v>
      </c>
      <c r="C108" s="30" t="s">
        <v>0</v>
      </c>
      <c r="D108" s="33" t="s">
        <v>41</v>
      </c>
      <c r="E108" s="33" t="s">
        <v>44</v>
      </c>
      <c r="F108" s="33" t="s">
        <v>76</v>
      </c>
      <c r="G108" s="32">
        <f>G109</f>
        <v>71.5</v>
      </c>
      <c r="H108" s="32">
        <f>H109</f>
        <v>71.5</v>
      </c>
      <c r="K108" s="32">
        <f>K109</f>
        <v>71.5</v>
      </c>
      <c r="L108" s="32">
        <f>L109</f>
        <v>71.5</v>
      </c>
    </row>
    <row r="109" spans="1:12" s="16" customFormat="1" ht="34.5" customHeight="1">
      <c r="A109" s="26"/>
      <c r="B109" s="29" t="s">
        <v>83</v>
      </c>
      <c r="C109" s="30" t="s">
        <v>0</v>
      </c>
      <c r="D109" s="33" t="s">
        <v>41</v>
      </c>
      <c r="E109" s="33" t="s">
        <v>44</v>
      </c>
      <c r="F109" s="33" t="s">
        <v>82</v>
      </c>
      <c r="G109" s="32">
        <v>71.5</v>
      </c>
      <c r="H109" s="32">
        <f>G109</f>
        <v>71.5</v>
      </c>
      <c r="K109" s="32">
        <v>71.5</v>
      </c>
      <c r="L109" s="32">
        <f>K109</f>
        <v>71.5</v>
      </c>
    </row>
    <row r="110" spans="1:12" s="16" customFormat="1" ht="164.25" customHeight="1">
      <c r="A110" s="26"/>
      <c r="B110" s="81" t="s">
        <v>182</v>
      </c>
      <c r="C110" s="30" t="s">
        <v>3</v>
      </c>
      <c r="D110" s="33" t="s">
        <v>48</v>
      </c>
      <c r="E110" s="33" t="s">
        <v>67</v>
      </c>
      <c r="F110" s="57"/>
      <c r="G110" s="32">
        <f>G111</f>
        <v>1401914</v>
      </c>
      <c r="H110" s="32">
        <f>H111</f>
        <v>1401914</v>
      </c>
      <c r="K110" s="32">
        <f>K111</f>
        <v>1401914</v>
      </c>
      <c r="L110" s="32">
        <f>L111</f>
        <v>1401914</v>
      </c>
    </row>
    <row r="111" spans="1:12" s="16" customFormat="1" ht="34.5" customHeight="1">
      <c r="A111" s="26"/>
      <c r="B111" s="79" t="s">
        <v>75</v>
      </c>
      <c r="C111" s="30" t="s">
        <v>3</v>
      </c>
      <c r="D111" s="33" t="s">
        <v>48</v>
      </c>
      <c r="E111" s="33" t="s">
        <v>67</v>
      </c>
      <c r="F111" s="57" t="s">
        <v>74</v>
      </c>
      <c r="G111" s="32">
        <f>G112</f>
        <v>1401914</v>
      </c>
      <c r="H111" s="32">
        <f>H112</f>
        <v>1401914</v>
      </c>
      <c r="K111" s="32">
        <f>K112</f>
        <v>1401914</v>
      </c>
      <c r="L111" s="32">
        <f>L112</f>
        <v>1401914</v>
      </c>
    </row>
    <row r="112" spans="1:12" s="16" customFormat="1" ht="21" customHeight="1">
      <c r="A112" s="26"/>
      <c r="B112" s="78" t="s">
        <v>85</v>
      </c>
      <c r="C112" s="30" t="s">
        <v>3</v>
      </c>
      <c r="D112" s="33" t="s">
        <v>48</v>
      </c>
      <c r="E112" s="33" t="s">
        <v>67</v>
      </c>
      <c r="F112" s="57" t="s">
        <v>84</v>
      </c>
      <c r="G112" s="32">
        <v>1401914</v>
      </c>
      <c r="H112" s="32">
        <f>G112</f>
        <v>1401914</v>
      </c>
      <c r="K112" s="32">
        <v>1401914</v>
      </c>
      <c r="L112" s="32">
        <f>K112</f>
        <v>1401914</v>
      </c>
    </row>
    <row r="113" spans="1:12" s="16" customFormat="1" ht="68.25" customHeight="1">
      <c r="A113" s="26"/>
      <c r="B113" s="29" t="s">
        <v>121</v>
      </c>
      <c r="C113" s="30" t="s">
        <v>314</v>
      </c>
      <c r="D113" s="33" t="s">
        <v>48</v>
      </c>
      <c r="E113" s="33" t="s">
        <v>67</v>
      </c>
      <c r="F113" s="33"/>
      <c r="G113" s="32">
        <f>G115</f>
        <v>39520</v>
      </c>
      <c r="H113" s="32">
        <f>H115</f>
        <v>39520</v>
      </c>
      <c r="K113" s="32">
        <f>K115</f>
        <v>39520</v>
      </c>
      <c r="L113" s="32">
        <f>L115</f>
        <v>39520</v>
      </c>
    </row>
    <row r="114" spans="1:12" s="16" customFormat="1" ht="33" customHeight="1">
      <c r="A114" s="26"/>
      <c r="B114" s="29" t="s">
        <v>75</v>
      </c>
      <c r="C114" s="30" t="s">
        <v>314</v>
      </c>
      <c r="D114" s="33" t="s">
        <v>48</v>
      </c>
      <c r="E114" s="33" t="s">
        <v>67</v>
      </c>
      <c r="F114" s="33">
        <v>600</v>
      </c>
      <c r="G114" s="32">
        <f>G115</f>
        <v>39520</v>
      </c>
      <c r="H114" s="32">
        <f>H115</f>
        <v>39520</v>
      </c>
      <c r="K114" s="32">
        <f>K115</f>
        <v>39520</v>
      </c>
      <c r="L114" s="32">
        <f>L115</f>
        <v>39520</v>
      </c>
    </row>
    <row r="115" spans="1:12" s="16" customFormat="1" ht="32.25" customHeight="1">
      <c r="A115" s="26"/>
      <c r="B115" s="29" t="s">
        <v>122</v>
      </c>
      <c r="C115" s="30" t="s">
        <v>314</v>
      </c>
      <c r="D115" s="33" t="s">
        <v>48</v>
      </c>
      <c r="E115" s="33" t="s">
        <v>67</v>
      </c>
      <c r="F115" s="33">
        <v>630</v>
      </c>
      <c r="G115" s="32">
        <v>39520</v>
      </c>
      <c r="H115" s="32">
        <f>G115</f>
        <v>39520</v>
      </c>
      <c r="K115" s="32">
        <v>39520</v>
      </c>
      <c r="L115" s="32">
        <f>K115</f>
        <v>39520</v>
      </c>
    </row>
    <row r="116" spans="1:12" s="16" customFormat="1" ht="83.25" customHeight="1">
      <c r="A116" s="26"/>
      <c r="B116" s="29" t="s">
        <v>124</v>
      </c>
      <c r="C116" s="30" t="s">
        <v>6</v>
      </c>
      <c r="D116" s="33" t="s">
        <v>48</v>
      </c>
      <c r="E116" s="33" t="s">
        <v>67</v>
      </c>
      <c r="F116" s="33"/>
      <c r="G116" s="32">
        <f>G117</f>
        <v>77229</v>
      </c>
      <c r="H116" s="32">
        <f>H117</f>
        <v>77229</v>
      </c>
      <c r="K116" s="32">
        <f>K117</f>
        <v>77229</v>
      </c>
      <c r="L116" s="32">
        <f>L117</f>
        <v>77229</v>
      </c>
    </row>
    <row r="117" spans="1:12" s="16" customFormat="1" ht="36" customHeight="1">
      <c r="A117" s="26"/>
      <c r="B117" s="79" t="s">
        <v>75</v>
      </c>
      <c r="C117" s="30" t="s">
        <v>6</v>
      </c>
      <c r="D117" s="33" t="s">
        <v>48</v>
      </c>
      <c r="E117" s="33" t="s">
        <v>67</v>
      </c>
      <c r="F117" s="57" t="s">
        <v>74</v>
      </c>
      <c r="G117" s="32">
        <f>G118+G119</f>
        <v>77229</v>
      </c>
      <c r="H117" s="32">
        <f>H118+H119</f>
        <v>77229</v>
      </c>
      <c r="K117" s="32">
        <f>K118+K119</f>
        <v>77229</v>
      </c>
      <c r="L117" s="32">
        <f>L118+L119</f>
        <v>77229</v>
      </c>
    </row>
    <row r="118" spans="1:12" s="16" customFormat="1" ht="22.5" customHeight="1">
      <c r="A118" s="26"/>
      <c r="B118" s="78" t="s">
        <v>85</v>
      </c>
      <c r="C118" s="30" t="s">
        <v>6</v>
      </c>
      <c r="D118" s="33" t="s">
        <v>48</v>
      </c>
      <c r="E118" s="33" t="s">
        <v>67</v>
      </c>
      <c r="F118" s="57" t="s">
        <v>84</v>
      </c>
      <c r="G118" s="32">
        <v>76409</v>
      </c>
      <c r="H118" s="32">
        <f>G118</f>
        <v>76409</v>
      </c>
      <c r="K118" s="32">
        <v>76409</v>
      </c>
      <c r="L118" s="32">
        <f>K118</f>
        <v>76409</v>
      </c>
    </row>
    <row r="119" spans="1:12" s="16" customFormat="1" ht="32.25" customHeight="1">
      <c r="A119" s="26"/>
      <c r="B119" s="29" t="s">
        <v>122</v>
      </c>
      <c r="C119" s="30" t="s">
        <v>6</v>
      </c>
      <c r="D119" s="33" t="s">
        <v>48</v>
      </c>
      <c r="E119" s="33" t="s">
        <v>67</v>
      </c>
      <c r="F119" s="36" t="s">
        <v>123</v>
      </c>
      <c r="G119" s="32">
        <v>820</v>
      </c>
      <c r="H119" s="32">
        <v>820</v>
      </c>
      <c r="K119" s="32">
        <v>820</v>
      </c>
      <c r="L119" s="32">
        <v>820</v>
      </c>
    </row>
    <row r="120" spans="1:12" s="16" customFormat="1" ht="65.25" customHeight="1">
      <c r="A120" s="26"/>
      <c r="B120" s="29" t="s">
        <v>125</v>
      </c>
      <c r="C120" s="30" t="s">
        <v>7</v>
      </c>
      <c r="D120" s="33" t="s">
        <v>48</v>
      </c>
      <c r="E120" s="33" t="s">
        <v>67</v>
      </c>
      <c r="F120" s="33"/>
      <c r="G120" s="32">
        <f>G121</f>
        <v>961</v>
      </c>
      <c r="H120" s="32">
        <f>H121</f>
        <v>961</v>
      </c>
      <c r="K120" s="32">
        <f>K121</f>
        <v>961</v>
      </c>
      <c r="L120" s="32">
        <f>L121</f>
        <v>961</v>
      </c>
    </row>
    <row r="121" spans="1:12" s="16" customFormat="1" ht="36.75" customHeight="1">
      <c r="A121" s="26"/>
      <c r="B121" s="79" t="s">
        <v>75</v>
      </c>
      <c r="C121" s="30" t="s">
        <v>7</v>
      </c>
      <c r="D121" s="33" t="s">
        <v>48</v>
      </c>
      <c r="E121" s="33" t="s">
        <v>67</v>
      </c>
      <c r="F121" s="57" t="s">
        <v>74</v>
      </c>
      <c r="G121" s="32">
        <f>G122</f>
        <v>961</v>
      </c>
      <c r="H121" s="32">
        <f>H122</f>
        <v>961</v>
      </c>
      <c r="K121" s="32">
        <f>K122</f>
        <v>961</v>
      </c>
      <c r="L121" s="32">
        <f>L122</f>
        <v>961</v>
      </c>
    </row>
    <row r="122" spans="1:12" s="16" customFormat="1" ht="21" customHeight="1">
      <c r="A122" s="26"/>
      <c r="B122" s="78" t="s">
        <v>85</v>
      </c>
      <c r="C122" s="30" t="s">
        <v>7</v>
      </c>
      <c r="D122" s="33" t="s">
        <v>48</v>
      </c>
      <c r="E122" s="33" t="s">
        <v>67</v>
      </c>
      <c r="F122" s="57" t="s">
        <v>84</v>
      </c>
      <c r="G122" s="32">
        <v>961</v>
      </c>
      <c r="H122" s="32">
        <f>G122</f>
        <v>961</v>
      </c>
      <c r="K122" s="32">
        <v>961</v>
      </c>
      <c r="L122" s="32">
        <f>K122</f>
        <v>961</v>
      </c>
    </row>
    <row r="123" spans="1:12" s="16" customFormat="1" ht="84" customHeight="1">
      <c r="A123" s="26"/>
      <c r="B123" s="29" t="s">
        <v>126</v>
      </c>
      <c r="C123" s="30" t="s">
        <v>2</v>
      </c>
      <c r="D123" s="33" t="s">
        <v>48</v>
      </c>
      <c r="E123" s="33" t="s">
        <v>67</v>
      </c>
      <c r="F123" s="33"/>
      <c r="G123" s="32">
        <f>G124</f>
        <v>17857</v>
      </c>
      <c r="H123" s="32">
        <f>H124</f>
        <v>17857</v>
      </c>
      <c r="K123" s="32">
        <f>K124</f>
        <v>19734</v>
      </c>
      <c r="L123" s="32">
        <f>L124</f>
        <v>19734</v>
      </c>
    </row>
    <row r="124" spans="1:12" s="16" customFormat="1" ht="33.75" customHeight="1">
      <c r="A124" s="26"/>
      <c r="B124" s="30" t="s">
        <v>75</v>
      </c>
      <c r="C124" s="30" t="s">
        <v>2</v>
      </c>
      <c r="D124" s="33" t="s">
        <v>48</v>
      </c>
      <c r="E124" s="33" t="s">
        <v>67</v>
      </c>
      <c r="F124" s="36" t="s">
        <v>74</v>
      </c>
      <c r="G124" s="32">
        <f>G125</f>
        <v>17857</v>
      </c>
      <c r="H124" s="32">
        <f>H125</f>
        <v>17857</v>
      </c>
      <c r="K124" s="32">
        <f>K125</f>
        <v>19734</v>
      </c>
      <c r="L124" s="32">
        <f>L125</f>
        <v>19734</v>
      </c>
    </row>
    <row r="125" spans="1:12" s="16" customFormat="1" ht="31.5" customHeight="1">
      <c r="A125" s="26"/>
      <c r="B125" s="29" t="s">
        <v>122</v>
      </c>
      <c r="C125" s="30" t="s">
        <v>2</v>
      </c>
      <c r="D125" s="33" t="s">
        <v>48</v>
      </c>
      <c r="E125" s="33" t="s">
        <v>67</v>
      </c>
      <c r="F125" s="57" t="s">
        <v>123</v>
      </c>
      <c r="G125" s="32">
        <v>17857</v>
      </c>
      <c r="H125" s="32">
        <f>G125</f>
        <v>17857</v>
      </c>
      <c r="K125" s="32">
        <v>19734</v>
      </c>
      <c r="L125" s="32">
        <f>K125</f>
        <v>19734</v>
      </c>
    </row>
    <row r="126" spans="1:12" s="16" customFormat="1" ht="62.25" customHeight="1">
      <c r="A126" s="26"/>
      <c r="B126" s="29" t="s">
        <v>127</v>
      </c>
      <c r="C126" s="30" t="s">
        <v>4</v>
      </c>
      <c r="D126" s="33" t="s">
        <v>48</v>
      </c>
      <c r="E126" s="33" t="s">
        <v>67</v>
      </c>
      <c r="F126" s="33"/>
      <c r="G126" s="32">
        <f>G127</f>
        <v>12499</v>
      </c>
      <c r="H126" s="32">
        <f>H127</f>
        <v>12499</v>
      </c>
      <c r="K126" s="32">
        <f>K127</f>
        <v>12499</v>
      </c>
      <c r="L126" s="32">
        <f>L127</f>
        <v>12499</v>
      </c>
    </row>
    <row r="127" spans="1:12" s="16" customFormat="1" ht="32.25" customHeight="1">
      <c r="A127" s="29"/>
      <c r="B127" s="30" t="s">
        <v>75</v>
      </c>
      <c r="C127" s="30" t="s">
        <v>4</v>
      </c>
      <c r="D127" s="33" t="s">
        <v>48</v>
      </c>
      <c r="E127" s="33" t="s">
        <v>67</v>
      </c>
      <c r="F127" s="36" t="s">
        <v>74</v>
      </c>
      <c r="G127" s="32">
        <f>G128</f>
        <v>12499</v>
      </c>
      <c r="H127" s="32">
        <f>H128</f>
        <v>12499</v>
      </c>
      <c r="K127" s="32">
        <f>K128</f>
        <v>12499</v>
      </c>
      <c r="L127" s="32">
        <f>L128</f>
        <v>12499</v>
      </c>
    </row>
    <row r="128" spans="1:12" s="16" customFormat="1" ht="24.75" customHeight="1">
      <c r="A128" s="29"/>
      <c r="B128" s="78" t="s">
        <v>85</v>
      </c>
      <c r="C128" s="30" t="s">
        <v>4</v>
      </c>
      <c r="D128" s="33" t="s">
        <v>48</v>
      </c>
      <c r="E128" s="33" t="s">
        <v>67</v>
      </c>
      <c r="F128" s="36" t="s">
        <v>84</v>
      </c>
      <c r="G128" s="32">
        <v>12499</v>
      </c>
      <c r="H128" s="32">
        <f>G128</f>
        <v>12499</v>
      </c>
      <c r="K128" s="32">
        <v>12499</v>
      </c>
      <c r="L128" s="32">
        <f>K128</f>
        <v>12499</v>
      </c>
    </row>
    <row r="129" spans="1:12" s="16" customFormat="1" ht="52.5" customHeight="1">
      <c r="A129" s="26"/>
      <c r="B129" s="29" t="s">
        <v>212</v>
      </c>
      <c r="C129" s="30" t="s">
        <v>8</v>
      </c>
      <c r="D129" s="33" t="s">
        <v>48</v>
      </c>
      <c r="E129" s="33" t="s">
        <v>67</v>
      </c>
      <c r="F129" s="30" t="s">
        <v>117</v>
      </c>
      <c r="G129" s="32">
        <f>G130</f>
        <v>1676</v>
      </c>
      <c r="H129" s="32">
        <f>G129</f>
        <v>1676</v>
      </c>
      <c r="K129" s="32">
        <f>K130</f>
        <v>1676</v>
      </c>
      <c r="L129" s="32">
        <f>K129</f>
        <v>1676</v>
      </c>
    </row>
    <row r="130" spans="1:12" s="16" customFormat="1" ht="35.25" customHeight="1">
      <c r="A130" s="26"/>
      <c r="B130" s="80" t="s">
        <v>75</v>
      </c>
      <c r="C130" s="30" t="s">
        <v>8</v>
      </c>
      <c r="D130" s="33" t="s">
        <v>48</v>
      </c>
      <c r="E130" s="33" t="s">
        <v>67</v>
      </c>
      <c r="F130" s="64" t="s">
        <v>74</v>
      </c>
      <c r="G130" s="32">
        <f>G131</f>
        <v>1676</v>
      </c>
      <c r="H130" s="32">
        <f>H131</f>
        <v>1676</v>
      </c>
      <c r="K130" s="32">
        <f>K131</f>
        <v>1676</v>
      </c>
      <c r="L130" s="32">
        <f>L131</f>
        <v>1676</v>
      </c>
    </row>
    <row r="131" spans="1:12" s="16" customFormat="1" ht="24.75" customHeight="1">
      <c r="A131" s="26"/>
      <c r="B131" s="80" t="s">
        <v>85</v>
      </c>
      <c r="C131" s="30" t="s">
        <v>8</v>
      </c>
      <c r="D131" s="33" t="s">
        <v>48</v>
      </c>
      <c r="E131" s="33" t="s">
        <v>67</v>
      </c>
      <c r="F131" s="64" t="s">
        <v>84</v>
      </c>
      <c r="G131" s="32">
        <v>1676</v>
      </c>
      <c r="H131" s="32">
        <f>G131</f>
        <v>1676</v>
      </c>
      <c r="K131" s="32">
        <v>1676</v>
      </c>
      <c r="L131" s="32">
        <f>K131</f>
        <v>1676</v>
      </c>
    </row>
    <row r="132" spans="1:12" s="16" customFormat="1" ht="48" customHeight="1">
      <c r="A132" s="26"/>
      <c r="B132" s="80" t="s">
        <v>366</v>
      </c>
      <c r="C132" s="30" t="s">
        <v>367</v>
      </c>
      <c r="D132" s="33" t="s">
        <v>48</v>
      </c>
      <c r="E132" s="33" t="s">
        <v>67</v>
      </c>
      <c r="F132" s="64"/>
      <c r="G132" s="32">
        <f>G133</f>
        <v>207900</v>
      </c>
      <c r="H132" s="32">
        <f>G132</f>
        <v>207900</v>
      </c>
      <c r="K132" s="32">
        <f>K133</f>
        <v>345100</v>
      </c>
      <c r="L132" s="32">
        <f>K132</f>
        <v>345100</v>
      </c>
    </row>
    <row r="133" spans="1:12" s="16" customFormat="1" ht="49.5" customHeight="1">
      <c r="A133" s="26"/>
      <c r="B133" s="80" t="s">
        <v>223</v>
      </c>
      <c r="C133" s="30" t="s">
        <v>367</v>
      </c>
      <c r="D133" s="33" t="s">
        <v>48</v>
      </c>
      <c r="E133" s="33" t="s">
        <v>67</v>
      </c>
      <c r="F133" s="64" t="s">
        <v>165</v>
      </c>
      <c r="G133" s="32">
        <f>G134</f>
        <v>207900</v>
      </c>
      <c r="H133" s="32">
        <f>H134</f>
        <v>207900</v>
      </c>
      <c r="K133" s="32">
        <f>K134</f>
        <v>345100</v>
      </c>
      <c r="L133" s="32">
        <f>L134</f>
        <v>345100</v>
      </c>
    </row>
    <row r="134" spans="1:12" s="16" customFormat="1" ht="115.5" customHeight="1">
      <c r="A134" s="26"/>
      <c r="B134" s="80" t="s">
        <v>224</v>
      </c>
      <c r="C134" s="30" t="s">
        <v>367</v>
      </c>
      <c r="D134" s="33" t="s">
        <v>48</v>
      </c>
      <c r="E134" s="33" t="s">
        <v>67</v>
      </c>
      <c r="F134" s="64" t="s">
        <v>225</v>
      </c>
      <c r="G134" s="32">
        <v>207900</v>
      </c>
      <c r="H134" s="32">
        <f>G134</f>
        <v>207900</v>
      </c>
      <c r="K134" s="32">
        <v>345100</v>
      </c>
      <c r="L134" s="32">
        <f>K134</f>
        <v>345100</v>
      </c>
    </row>
    <row r="135" spans="1:12" s="16" customFormat="1" ht="27.75" customHeight="1">
      <c r="A135" s="29"/>
      <c r="B135" s="90" t="s">
        <v>128</v>
      </c>
      <c r="C135" s="74" t="s">
        <v>26</v>
      </c>
      <c r="D135" s="68" t="s">
        <v>48</v>
      </c>
      <c r="E135" s="68" t="s">
        <v>67</v>
      </c>
      <c r="F135" s="68"/>
      <c r="G135" s="86">
        <f>G136</f>
        <v>435735.4</v>
      </c>
      <c r="H135" s="32"/>
      <c r="K135" s="86">
        <f>K136</f>
        <v>437794.9</v>
      </c>
      <c r="L135" s="32"/>
    </row>
    <row r="136" spans="1:12" s="16" customFormat="1" ht="24" customHeight="1">
      <c r="A136" s="29"/>
      <c r="B136" s="29" t="s">
        <v>68</v>
      </c>
      <c r="C136" s="30" t="s">
        <v>26</v>
      </c>
      <c r="D136" s="33" t="s">
        <v>48</v>
      </c>
      <c r="E136" s="33" t="s">
        <v>67</v>
      </c>
      <c r="F136" s="33"/>
      <c r="G136" s="32">
        <f>G137</f>
        <v>435735.4</v>
      </c>
      <c r="H136" s="32"/>
      <c r="K136" s="32">
        <f>K137</f>
        <v>437794.9</v>
      </c>
      <c r="L136" s="32"/>
    </row>
    <row r="137" spans="1:12" s="16" customFormat="1" ht="24" customHeight="1">
      <c r="A137" s="29"/>
      <c r="B137" s="29" t="s">
        <v>27</v>
      </c>
      <c r="C137" s="30" t="s">
        <v>26</v>
      </c>
      <c r="D137" s="33" t="s">
        <v>48</v>
      </c>
      <c r="E137" s="33" t="s">
        <v>67</v>
      </c>
      <c r="F137" s="33"/>
      <c r="G137" s="32">
        <f>G141+G144+G147+G150+G153+G156+G159+G165+G162+G138</f>
        <v>435735.4</v>
      </c>
      <c r="H137" s="32"/>
      <c r="K137" s="32">
        <f>K141+K144+K147+K150+K153+K156+K159+K165+K162+K138</f>
        <v>437794.9</v>
      </c>
      <c r="L137" s="32"/>
    </row>
    <row r="138" spans="1:12" s="16" customFormat="1" ht="61.5" customHeight="1">
      <c r="A138" s="29"/>
      <c r="B138" s="80" t="s">
        <v>129</v>
      </c>
      <c r="C138" s="57" t="s">
        <v>318</v>
      </c>
      <c r="D138" s="33" t="s">
        <v>48</v>
      </c>
      <c r="E138" s="33" t="s">
        <v>67</v>
      </c>
      <c r="F138" s="57"/>
      <c r="G138" s="32">
        <f>G139</f>
        <v>150</v>
      </c>
      <c r="H138" s="32"/>
      <c r="K138" s="32">
        <f>K139</f>
        <v>150</v>
      </c>
      <c r="L138" s="32"/>
    </row>
    <row r="139" spans="1:12" s="16" customFormat="1" ht="33.75" customHeight="1">
      <c r="A139" s="29"/>
      <c r="B139" s="113" t="s">
        <v>75</v>
      </c>
      <c r="C139" s="57" t="s">
        <v>318</v>
      </c>
      <c r="D139" s="33" t="s">
        <v>48</v>
      </c>
      <c r="E139" s="33" t="s">
        <v>67</v>
      </c>
      <c r="F139" s="57" t="s">
        <v>74</v>
      </c>
      <c r="G139" s="32">
        <f>G140</f>
        <v>150</v>
      </c>
      <c r="H139" s="32"/>
      <c r="K139" s="32">
        <f>K140</f>
        <v>150</v>
      </c>
      <c r="L139" s="32"/>
    </row>
    <row r="140" spans="1:12" s="16" customFormat="1" ht="19.5" customHeight="1">
      <c r="A140" s="29"/>
      <c r="B140" s="114" t="s">
        <v>85</v>
      </c>
      <c r="C140" s="57" t="s">
        <v>318</v>
      </c>
      <c r="D140" s="33" t="s">
        <v>48</v>
      </c>
      <c r="E140" s="33" t="s">
        <v>67</v>
      </c>
      <c r="F140" s="57" t="s">
        <v>84</v>
      </c>
      <c r="G140" s="32">
        <v>150</v>
      </c>
      <c r="H140" s="32"/>
      <c r="K140" s="32">
        <v>150</v>
      </c>
      <c r="L140" s="32"/>
    </row>
    <row r="141" spans="1:12" s="16" customFormat="1" ht="63">
      <c r="A141" s="29"/>
      <c r="B141" s="80" t="s">
        <v>129</v>
      </c>
      <c r="C141" s="57" t="s">
        <v>316</v>
      </c>
      <c r="D141" s="33" t="s">
        <v>48</v>
      </c>
      <c r="E141" s="33" t="s">
        <v>67</v>
      </c>
      <c r="F141" s="57"/>
      <c r="G141" s="32">
        <f>G142</f>
        <v>6124</v>
      </c>
      <c r="H141" s="32"/>
      <c r="K141" s="32">
        <f>K142</f>
        <v>6124</v>
      </c>
      <c r="L141" s="32"/>
    </row>
    <row r="142" spans="1:12" s="16" customFormat="1" ht="30">
      <c r="A142" s="29"/>
      <c r="B142" s="113" t="s">
        <v>75</v>
      </c>
      <c r="C142" s="57" t="s">
        <v>316</v>
      </c>
      <c r="D142" s="33" t="s">
        <v>48</v>
      </c>
      <c r="E142" s="33" t="s">
        <v>67</v>
      </c>
      <c r="F142" s="37" t="s">
        <v>74</v>
      </c>
      <c r="G142" s="32">
        <f>G143</f>
        <v>6124</v>
      </c>
      <c r="H142" s="32"/>
      <c r="K142" s="32">
        <f>K143</f>
        <v>6124</v>
      </c>
      <c r="L142" s="32"/>
    </row>
    <row r="143" spans="1:12" s="16" customFormat="1" ht="15.75">
      <c r="A143" s="29"/>
      <c r="B143" s="114" t="s">
        <v>85</v>
      </c>
      <c r="C143" s="57" t="s">
        <v>316</v>
      </c>
      <c r="D143" s="33" t="s">
        <v>48</v>
      </c>
      <c r="E143" s="33" t="s">
        <v>67</v>
      </c>
      <c r="F143" s="37" t="s">
        <v>84</v>
      </c>
      <c r="G143" s="32">
        <v>6124</v>
      </c>
      <c r="H143" s="32"/>
      <c r="K143" s="32">
        <v>6124</v>
      </c>
      <c r="L143" s="32"/>
    </row>
    <row r="144" spans="1:12" s="16" customFormat="1" ht="31.5">
      <c r="A144" s="29"/>
      <c r="B144" s="79" t="s">
        <v>130</v>
      </c>
      <c r="C144" s="57" t="s">
        <v>317</v>
      </c>
      <c r="D144" s="33" t="s">
        <v>48</v>
      </c>
      <c r="E144" s="33" t="s">
        <v>67</v>
      </c>
      <c r="F144" s="37"/>
      <c r="G144" s="32">
        <f>G145</f>
        <v>3175</v>
      </c>
      <c r="H144" s="32"/>
      <c r="K144" s="32">
        <f>K145</f>
        <v>3175</v>
      </c>
      <c r="L144" s="32"/>
    </row>
    <row r="145" spans="1:12" s="16" customFormat="1" ht="33.75" customHeight="1">
      <c r="A145" s="29"/>
      <c r="B145" s="113" t="s">
        <v>75</v>
      </c>
      <c r="C145" s="57" t="s">
        <v>317</v>
      </c>
      <c r="D145" s="33" t="s">
        <v>48</v>
      </c>
      <c r="E145" s="33" t="s">
        <v>67</v>
      </c>
      <c r="F145" s="37" t="s">
        <v>74</v>
      </c>
      <c r="G145" s="32">
        <f>G146</f>
        <v>3175</v>
      </c>
      <c r="H145" s="32"/>
      <c r="K145" s="32">
        <f>K146</f>
        <v>3175</v>
      </c>
      <c r="L145" s="32"/>
    </row>
    <row r="146" spans="1:12" s="16" customFormat="1" ht="33.75" customHeight="1">
      <c r="A146" s="29"/>
      <c r="B146" s="115" t="s">
        <v>85</v>
      </c>
      <c r="C146" s="57" t="s">
        <v>317</v>
      </c>
      <c r="D146" s="33" t="s">
        <v>48</v>
      </c>
      <c r="E146" s="33" t="s">
        <v>67</v>
      </c>
      <c r="F146" s="37" t="s">
        <v>84</v>
      </c>
      <c r="G146" s="32">
        <v>3175</v>
      </c>
      <c r="H146" s="32"/>
      <c r="K146" s="32">
        <v>3175</v>
      </c>
      <c r="L146" s="32"/>
    </row>
    <row r="147" spans="1:12" s="16" customFormat="1" ht="31.5">
      <c r="A147" s="29"/>
      <c r="B147" s="79" t="s">
        <v>131</v>
      </c>
      <c r="C147" s="57" t="s">
        <v>28</v>
      </c>
      <c r="D147" s="33" t="s">
        <v>48</v>
      </c>
      <c r="E147" s="33" t="s">
        <v>67</v>
      </c>
      <c r="F147" s="37"/>
      <c r="G147" s="32">
        <f>G148</f>
        <v>5192.9</v>
      </c>
      <c r="H147" s="32"/>
      <c r="K147" s="32">
        <f>K148</f>
        <v>5192.9</v>
      </c>
      <c r="L147" s="32"/>
    </row>
    <row r="148" spans="1:12" s="16" customFormat="1" ht="31.5">
      <c r="A148" s="29"/>
      <c r="B148" s="80" t="s">
        <v>75</v>
      </c>
      <c r="C148" s="57" t="s">
        <v>28</v>
      </c>
      <c r="D148" s="33" t="s">
        <v>48</v>
      </c>
      <c r="E148" s="33" t="s">
        <v>67</v>
      </c>
      <c r="F148" s="37" t="s">
        <v>74</v>
      </c>
      <c r="G148" s="32">
        <f>G149</f>
        <v>5192.9</v>
      </c>
      <c r="H148" s="32"/>
      <c r="K148" s="32">
        <f>K149</f>
        <v>5192.9</v>
      </c>
      <c r="L148" s="32"/>
    </row>
    <row r="149" spans="1:12" s="16" customFormat="1" ht="15.75">
      <c r="A149" s="29"/>
      <c r="B149" s="80" t="s">
        <v>85</v>
      </c>
      <c r="C149" s="57" t="s">
        <v>28</v>
      </c>
      <c r="D149" s="33" t="s">
        <v>48</v>
      </c>
      <c r="E149" s="33" t="s">
        <v>67</v>
      </c>
      <c r="F149" s="37" t="s">
        <v>84</v>
      </c>
      <c r="G149" s="32">
        <v>5192.9</v>
      </c>
      <c r="H149" s="32"/>
      <c r="K149" s="32">
        <v>5192.9</v>
      </c>
      <c r="L149" s="32"/>
    </row>
    <row r="150" spans="1:12" s="16" customFormat="1" ht="34.5" customHeight="1">
      <c r="A150" s="29"/>
      <c r="B150" s="25" t="s">
        <v>132</v>
      </c>
      <c r="C150" s="36" t="s">
        <v>29</v>
      </c>
      <c r="D150" s="33" t="s">
        <v>48</v>
      </c>
      <c r="E150" s="33" t="s">
        <v>67</v>
      </c>
      <c r="F150" s="37"/>
      <c r="G150" s="32">
        <f>G151</f>
        <v>201973.7</v>
      </c>
      <c r="H150" s="32"/>
      <c r="K150" s="32">
        <f>K151</f>
        <v>191973.7</v>
      </c>
      <c r="L150" s="32"/>
    </row>
    <row r="151" spans="1:12" s="16" customFormat="1" ht="31.5">
      <c r="A151" s="29"/>
      <c r="B151" s="30" t="s">
        <v>75</v>
      </c>
      <c r="C151" s="36" t="s">
        <v>29</v>
      </c>
      <c r="D151" s="33" t="s">
        <v>48</v>
      </c>
      <c r="E151" s="33" t="s">
        <v>67</v>
      </c>
      <c r="F151" s="37" t="s">
        <v>74</v>
      </c>
      <c r="G151" s="32">
        <f>G152</f>
        <v>201973.7</v>
      </c>
      <c r="H151" s="32"/>
      <c r="K151" s="32">
        <f>K152</f>
        <v>191973.7</v>
      </c>
      <c r="L151" s="32"/>
    </row>
    <row r="152" spans="1:12" s="16" customFormat="1" ht="21.75" customHeight="1">
      <c r="A152" s="29"/>
      <c r="B152" s="78" t="s">
        <v>85</v>
      </c>
      <c r="C152" s="36" t="s">
        <v>29</v>
      </c>
      <c r="D152" s="33" t="s">
        <v>48</v>
      </c>
      <c r="E152" s="33" t="s">
        <v>67</v>
      </c>
      <c r="F152" s="37" t="s">
        <v>84</v>
      </c>
      <c r="G152" s="32">
        <v>201973.7</v>
      </c>
      <c r="H152" s="32"/>
      <c r="K152" s="32">
        <v>191973.7</v>
      </c>
      <c r="L152" s="32"/>
    </row>
    <row r="153" spans="1:12" s="16" customFormat="1" ht="15.75">
      <c r="A153" s="29"/>
      <c r="B153" s="25" t="s">
        <v>118</v>
      </c>
      <c r="C153" s="36" t="s">
        <v>30</v>
      </c>
      <c r="D153" s="33" t="s">
        <v>48</v>
      </c>
      <c r="E153" s="33" t="s">
        <v>67</v>
      </c>
      <c r="F153" s="33"/>
      <c r="G153" s="32">
        <f>G154</f>
        <v>2950.7</v>
      </c>
      <c r="H153" s="32"/>
      <c r="K153" s="32">
        <f>K154</f>
        <v>2950.7</v>
      </c>
      <c r="L153" s="32"/>
    </row>
    <row r="154" spans="1:12" s="16" customFormat="1" ht="30.75" customHeight="1">
      <c r="A154" s="29"/>
      <c r="B154" s="79" t="s">
        <v>75</v>
      </c>
      <c r="C154" s="36" t="s">
        <v>30</v>
      </c>
      <c r="D154" s="33" t="s">
        <v>48</v>
      </c>
      <c r="E154" s="33" t="s">
        <v>67</v>
      </c>
      <c r="F154" s="37" t="s">
        <v>74</v>
      </c>
      <c r="G154" s="32">
        <f>G155</f>
        <v>2950.7</v>
      </c>
      <c r="H154" s="32"/>
      <c r="K154" s="32">
        <f>K155</f>
        <v>2950.7</v>
      </c>
      <c r="L154" s="32"/>
    </row>
    <row r="155" spans="1:12" s="16" customFormat="1" ht="23.25" customHeight="1">
      <c r="A155" s="29"/>
      <c r="B155" s="78" t="s">
        <v>85</v>
      </c>
      <c r="C155" s="36" t="s">
        <v>30</v>
      </c>
      <c r="D155" s="33" t="s">
        <v>48</v>
      </c>
      <c r="E155" s="33" t="s">
        <v>67</v>
      </c>
      <c r="F155" s="37" t="s">
        <v>84</v>
      </c>
      <c r="G155" s="32">
        <v>2950.7</v>
      </c>
      <c r="H155" s="32"/>
      <c r="K155" s="32">
        <v>2950.7</v>
      </c>
      <c r="L155" s="32"/>
    </row>
    <row r="156" spans="1:12" s="16" customFormat="1" ht="21.75" customHeight="1">
      <c r="A156" s="29"/>
      <c r="B156" s="25" t="s">
        <v>96</v>
      </c>
      <c r="C156" s="36" t="s">
        <v>31</v>
      </c>
      <c r="D156" s="33" t="s">
        <v>48</v>
      </c>
      <c r="E156" s="33" t="s">
        <v>67</v>
      </c>
      <c r="F156" s="37"/>
      <c r="G156" s="32">
        <f>G157</f>
        <v>122669.1</v>
      </c>
      <c r="H156" s="32"/>
      <c r="K156" s="32">
        <f>K157</f>
        <v>75928.6</v>
      </c>
      <c r="L156" s="32"/>
    </row>
    <row r="157" spans="1:12" s="16" customFormat="1" ht="31.5">
      <c r="A157" s="29"/>
      <c r="B157" s="79" t="s">
        <v>75</v>
      </c>
      <c r="C157" s="36" t="s">
        <v>31</v>
      </c>
      <c r="D157" s="33" t="s">
        <v>48</v>
      </c>
      <c r="E157" s="33" t="s">
        <v>67</v>
      </c>
      <c r="F157" s="37" t="s">
        <v>74</v>
      </c>
      <c r="G157" s="32">
        <f>G158</f>
        <v>122669.1</v>
      </c>
      <c r="H157" s="32"/>
      <c r="K157" s="32">
        <f>K158</f>
        <v>75928.6</v>
      </c>
      <c r="L157" s="32"/>
    </row>
    <row r="158" spans="1:12" s="16" customFormat="1" ht="15.75">
      <c r="A158" s="29"/>
      <c r="B158" s="25" t="s">
        <v>85</v>
      </c>
      <c r="C158" s="36" t="s">
        <v>31</v>
      </c>
      <c r="D158" s="33" t="s">
        <v>48</v>
      </c>
      <c r="E158" s="33" t="s">
        <v>67</v>
      </c>
      <c r="F158" s="37" t="s">
        <v>84</v>
      </c>
      <c r="G158" s="32">
        <v>122669.1</v>
      </c>
      <c r="H158" s="32"/>
      <c r="K158" s="32">
        <v>75928.6</v>
      </c>
      <c r="L158" s="32"/>
    </row>
    <row r="159" spans="1:12" s="16" customFormat="1" ht="31.5">
      <c r="A159" s="29"/>
      <c r="B159" s="80" t="s">
        <v>183</v>
      </c>
      <c r="C159" s="57" t="s">
        <v>32</v>
      </c>
      <c r="D159" s="33" t="s">
        <v>48</v>
      </c>
      <c r="E159" s="33" t="s">
        <v>67</v>
      </c>
      <c r="F159" s="37"/>
      <c r="G159" s="32">
        <f>G160</f>
        <v>3400</v>
      </c>
      <c r="H159" s="32"/>
      <c r="K159" s="32">
        <f>K160</f>
        <v>3400</v>
      </c>
      <c r="L159" s="32"/>
    </row>
    <row r="160" spans="1:12" s="16" customFormat="1" ht="31.5">
      <c r="A160" s="29"/>
      <c r="B160" s="30" t="s">
        <v>75</v>
      </c>
      <c r="C160" s="57" t="s">
        <v>32</v>
      </c>
      <c r="D160" s="33" t="s">
        <v>48</v>
      </c>
      <c r="E160" s="33" t="s">
        <v>67</v>
      </c>
      <c r="F160" s="37" t="s">
        <v>74</v>
      </c>
      <c r="G160" s="32">
        <f>G161</f>
        <v>3400</v>
      </c>
      <c r="H160" s="32"/>
      <c r="K160" s="32">
        <f>K161</f>
        <v>3400</v>
      </c>
      <c r="L160" s="32"/>
    </row>
    <row r="161" spans="1:12" s="16" customFormat="1" ht="15.75">
      <c r="A161" s="29"/>
      <c r="B161" s="78" t="s">
        <v>85</v>
      </c>
      <c r="C161" s="57" t="s">
        <v>32</v>
      </c>
      <c r="D161" s="33" t="s">
        <v>48</v>
      </c>
      <c r="E161" s="33" t="s">
        <v>67</v>
      </c>
      <c r="F161" s="37" t="s">
        <v>84</v>
      </c>
      <c r="G161" s="32">
        <v>3400</v>
      </c>
      <c r="H161" s="32"/>
      <c r="K161" s="32">
        <v>3400</v>
      </c>
      <c r="L161" s="32"/>
    </row>
    <row r="162" spans="1:12" s="16" customFormat="1" ht="31.5">
      <c r="A162" s="29"/>
      <c r="B162" s="29" t="s">
        <v>119</v>
      </c>
      <c r="C162" s="30" t="s">
        <v>24</v>
      </c>
      <c r="D162" s="33" t="s">
        <v>48</v>
      </c>
      <c r="E162" s="33" t="s">
        <v>67</v>
      </c>
      <c r="F162" s="33"/>
      <c r="G162" s="32">
        <f>G163</f>
        <v>89100</v>
      </c>
      <c r="H162" s="32"/>
      <c r="K162" s="32">
        <f>K163</f>
        <v>147900</v>
      </c>
      <c r="L162" s="32"/>
    </row>
    <row r="163" spans="1:12" s="16" customFormat="1" ht="47.25">
      <c r="A163" s="29"/>
      <c r="B163" s="29" t="s">
        <v>223</v>
      </c>
      <c r="C163" s="30" t="s">
        <v>24</v>
      </c>
      <c r="D163" s="33" t="s">
        <v>48</v>
      </c>
      <c r="E163" s="33" t="s">
        <v>67</v>
      </c>
      <c r="F163" s="33" t="s">
        <v>165</v>
      </c>
      <c r="G163" s="32">
        <f>G164</f>
        <v>89100</v>
      </c>
      <c r="H163" s="32"/>
      <c r="K163" s="32">
        <f>K164</f>
        <v>147900</v>
      </c>
      <c r="L163" s="32"/>
    </row>
    <row r="164" spans="1:12" s="16" customFormat="1" ht="110.25">
      <c r="A164" s="29"/>
      <c r="B164" s="29" t="s">
        <v>224</v>
      </c>
      <c r="C164" s="30" t="s">
        <v>24</v>
      </c>
      <c r="D164" s="33" t="s">
        <v>48</v>
      </c>
      <c r="E164" s="33" t="s">
        <v>67</v>
      </c>
      <c r="F164" s="33" t="s">
        <v>225</v>
      </c>
      <c r="G164" s="32">
        <v>89100</v>
      </c>
      <c r="H164" s="32"/>
      <c r="K164" s="32">
        <v>147900</v>
      </c>
      <c r="L164" s="32"/>
    </row>
    <row r="165" spans="1:12" s="16" customFormat="1" ht="31.5">
      <c r="A165" s="29"/>
      <c r="B165" s="30" t="s">
        <v>120</v>
      </c>
      <c r="C165" s="36" t="s">
        <v>33</v>
      </c>
      <c r="D165" s="33" t="s">
        <v>48</v>
      </c>
      <c r="E165" s="33" t="s">
        <v>67</v>
      </c>
      <c r="F165" s="37"/>
      <c r="G165" s="32">
        <f>G166</f>
        <v>1000</v>
      </c>
      <c r="H165" s="32"/>
      <c r="K165" s="32">
        <f>K166</f>
        <v>1000</v>
      </c>
      <c r="L165" s="32"/>
    </row>
    <row r="166" spans="1:12" s="16" customFormat="1" ht="35.25" customHeight="1">
      <c r="A166" s="29"/>
      <c r="B166" s="30" t="s">
        <v>75</v>
      </c>
      <c r="C166" s="36" t="s">
        <v>33</v>
      </c>
      <c r="D166" s="33" t="s">
        <v>48</v>
      </c>
      <c r="E166" s="33" t="s">
        <v>67</v>
      </c>
      <c r="F166" s="37" t="s">
        <v>74</v>
      </c>
      <c r="G166" s="32">
        <f>G167</f>
        <v>1000</v>
      </c>
      <c r="H166" s="32"/>
      <c r="K166" s="32">
        <f>K167</f>
        <v>1000</v>
      </c>
      <c r="L166" s="32"/>
    </row>
    <row r="167" spans="1:12" s="16" customFormat="1" ht="20.25" customHeight="1">
      <c r="A167" s="29"/>
      <c r="B167" s="29" t="s">
        <v>85</v>
      </c>
      <c r="C167" s="36" t="s">
        <v>33</v>
      </c>
      <c r="D167" s="33" t="s">
        <v>48</v>
      </c>
      <c r="E167" s="33" t="s">
        <v>67</v>
      </c>
      <c r="F167" s="33" t="s">
        <v>84</v>
      </c>
      <c r="G167" s="32">
        <v>1000</v>
      </c>
      <c r="H167" s="32"/>
      <c r="K167" s="32">
        <v>1000</v>
      </c>
      <c r="L167" s="32"/>
    </row>
    <row r="168" spans="1:12" s="16" customFormat="1" ht="20.25" customHeight="1">
      <c r="A168" s="29"/>
      <c r="B168" s="74" t="s">
        <v>134</v>
      </c>
      <c r="C168" s="30" t="s">
        <v>349</v>
      </c>
      <c r="D168" s="33" t="s">
        <v>48</v>
      </c>
      <c r="E168" s="33" t="s">
        <v>51</v>
      </c>
      <c r="F168" s="33"/>
      <c r="G168" s="32">
        <f>G169</f>
        <v>2496</v>
      </c>
      <c r="H168" s="32">
        <f>H169</f>
        <v>2496</v>
      </c>
      <c r="K168" s="32">
        <f>K169</f>
        <v>1580</v>
      </c>
      <c r="L168" s="32">
        <f>L169</f>
        <v>1580</v>
      </c>
    </row>
    <row r="169" spans="1:12" s="16" customFormat="1" ht="117.75" customHeight="1">
      <c r="A169" s="29"/>
      <c r="B169" s="80" t="s">
        <v>184</v>
      </c>
      <c r="C169" s="30" t="s">
        <v>1</v>
      </c>
      <c r="D169" s="33" t="s">
        <v>48</v>
      </c>
      <c r="E169" s="33" t="s">
        <v>51</v>
      </c>
      <c r="F169" s="33"/>
      <c r="G169" s="32">
        <f>G171</f>
        <v>2496</v>
      </c>
      <c r="H169" s="32">
        <f>H171</f>
        <v>2496</v>
      </c>
      <c r="K169" s="32">
        <f>K171</f>
        <v>1580</v>
      </c>
      <c r="L169" s="32">
        <f>L171</f>
        <v>1580</v>
      </c>
    </row>
    <row r="170" spans="1:12" s="16" customFormat="1" ht="35.25" customHeight="1">
      <c r="A170" s="29"/>
      <c r="B170" s="79" t="s">
        <v>75</v>
      </c>
      <c r="C170" s="30" t="s">
        <v>1</v>
      </c>
      <c r="D170" s="33" t="s">
        <v>48</v>
      </c>
      <c r="E170" s="33" t="s">
        <v>51</v>
      </c>
      <c r="F170" s="33" t="s">
        <v>74</v>
      </c>
      <c r="G170" s="32">
        <f>G171</f>
        <v>2496</v>
      </c>
      <c r="H170" s="32">
        <f>H171</f>
        <v>2496</v>
      </c>
      <c r="K170" s="32">
        <f>K171</f>
        <v>1580</v>
      </c>
      <c r="L170" s="32">
        <f>L171</f>
        <v>1580</v>
      </c>
    </row>
    <row r="171" spans="1:12" s="16" customFormat="1" ht="32.25" customHeight="1">
      <c r="A171" s="29"/>
      <c r="B171" s="106" t="s">
        <v>122</v>
      </c>
      <c r="C171" s="30" t="s">
        <v>1</v>
      </c>
      <c r="D171" s="33" t="s">
        <v>48</v>
      </c>
      <c r="E171" s="33" t="s">
        <v>51</v>
      </c>
      <c r="F171" s="33" t="s">
        <v>123</v>
      </c>
      <c r="G171" s="32">
        <v>2496</v>
      </c>
      <c r="H171" s="32">
        <f>G171</f>
        <v>2496</v>
      </c>
      <c r="K171" s="32">
        <v>1580</v>
      </c>
      <c r="L171" s="32">
        <f>K171</f>
        <v>1580</v>
      </c>
    </row>
    <row r="172" spans="1:12" s="16" customFormat="1" ht="21.75" customHeight="1">
      <c r="A172" s="29"/>
      <c r="B172" s="66" t="s">
        <v>133</v>
      </c>
      <c r="C172" s="30" t="s">
        <v>349</v>
      </c>
      <c r="D172" s="33" t="s">
        <v>48</v>
      </c>
      <c r="E172" s="33" t="s">
        <v>67</v>
      </c>
      <c r="F172" s="33"/>
      <c r="G172" s="32">
        <f>G173</f>
        <v>130285</v>
      </c>
      <c r="H172" s="32">
        <f>H173</f>
        <v>0</v>
      </c>
      <c r="K172" s="32">
        <f>K173</f>
        <v>130285</v>
      </c>
      <c r="L172" s="32">
        <f>L173</f>
        <v>0</v>
      </c>
    </row>
    <row r="173" spans="1:12" s="16" customFormat="1" ht="51.75" customHeight="1">
      <c r="A173" s="29"/>
      <c r="B173" s="90" t="s">
        <v>206</v>
      </c>
      <c r="C173" s="74" t="s">
        <v>243</v>
      </c>
      <c r="D173" s="68" t="s">
        <v>48</v>
      </c>
      <c r="E173" s="68" t="s">
        <v>67</v>
      </c>
      <c r="F173" s="68"/>
      <c r="G173" s="86">
        <f>G174+G177+G180</f>
        <v>130285</v>
      </c>
      <c r="H173" s="86">
        <f>H174+H177+H180+H183</f>
        <v>0</v>
      </c>
      <c r="K173" s="86">
        <f>K174+K177+K180</f>
        <v>130285</v>
      </c>
      <c r="L173" s="86">
        <f>L174+L177+L180+L183</f>
        <v>0</v>
      </c>
    </row>
    <row r="174" spans="1:12" s="16" customFormat="1" ht="31.5">
      <c r="A174" s="29"/>
      <c r="B174" s="78" t="s">
        <v>142</v>
      </c>
      <c r="C174" s="30" t="s">
        <v>244</v>
      </c>
      <c r="D174" s="33" t="s">
        <v>48</v>
      </c>
      <c r="E174" s="33" t="s">
        <v>67</v>
      </c>
      <c r="F174" s="65"/>
      <c r="G174" s="32">
        <f>G175</f>
        <v>128691.1</v>
      </c>
      <c r="H174" s="32"/>
      <c r="K174" s="32">
        <f>K175</f>
        <v>128691.1</v>
      </c>
      <c r="L174" s="32"/>
    </row>
    <row r="175" spans="1:12" s="16" customFormat="1" ht="31.5">
      <c r="A175" s="29"/>
      <c r="B175" s="79" t="s">
        <v>75</v>
      </c>
      <c r="C175" s="30" t="s">
        <v>244</v>
      </c>
      <c r="D175" s="33" t="s">
        <v>48</v>
      </c>
      <c r="E175" s="33" t="s">
        <v>67</v>
      </c>
      <c r="F175" s="65" t="s">
        <v>74</v>
      </c>
      <c r="G175" s="32">
        <f>G176</f>
        <v>128691.1</v>
      </c>
      <c r="H175" s="32"/>
      <c r="K175" s="32">
        <f>K176</f>
        <v>128691.1</v>
      </c>
      <c r="L175" s="32"/>
    </row>
    <row r="176" spans="1:12" s="16" customFormat="1" ht="21" customHeight="1">
      <c r="A176" s="29"/>
      <c r="B176" s="25" t="s">
        <v>85</v>
      </c>
      <c r="C176" s="30" t="s">
        <v>244</v>
      </c>
      <c r="D176" s="33" t="s">
        <v>48</v>
      </c>
      <c r="E176" s="33" t="s">
        <v>67</v>
      </c>
      <c r="F176" s="36" t="s">
        <v>84</v>
      </c>
      <c r="G176" s="32">
        <v>128691.1</v>
      </c>
      <c r="H176" s="32"/>
      <c r="K176" s="32">
        <v>128691.1</v>
      </c>
      <c r="L176" s="32"/>
    </row>
    <row r="177" spans="1:12" s="16" customFormat="1" ht="21" customHeight="1">
      <c r="A177" s="29"/>
      <c r="B177" s="78" t="s">
        <v>118</v>
      </c>
      <c r="C177" s="30" t="s">
        <v>245</v>
      </c>
      <c r="D177" s="33" t="s">
        <v>48</v>
      </c>
      <c r="E177" s="33" t="s">
        <v>67</v>
      </c>
      <c r="F177" s="65"/>
      <c r="G177" s="32">
        <f>G178</f>
        <v>236</v>
      </c>
      <c r="H177" s="32"/>
      <c r="K177" s="32">
        <f>K178</f>
        <v>236</v>
      </c>
      <c r="L177" s="32"/>
    </row>
    <row r="178" spans="1:12" s="16" customFormat="1" ht="32.25" customHeight="1">
      <c r="A178" s="29"/>
      <c r="B178" s="25" t="s">
        <v>75</v>
      </c>
      <c r="C178" s="30" t="s">
        <v>245</v>
      </c>
      <c r="D178" s="33" t="s">
        <v>48</v>
      </c>
      <c r="E178" s="33" t="s">
        <v>67</v>
      </c>
      <c r="F178" s="36" t="s">
        <v>74</v>
      </c>
      <c r="G178" s="32">
        <f>G179</f>
        <v>236</v>
      </c>
      <c r="H178" s="32"/>
      <c r="K178" s="32">
        <f>K179</f>
        <v>236</v>
      </c>
      <c r="L178" s="32"/>
    </row>
    <row r="179" spans="1:12" s="16" customFormat="1" ht="21" customHeight="1">
      <c r="A179" s="29"/>
      <c r="B179" s="78" t="s">
        <v>85</v>
      </c>
      <c r="C179" s="30" t="s">
        <v>245</v>
      </c>
      <c r="D179" s="33" t="s">
        <v>48</v>
      </c>
      <c r="E179" s="33" t="s">
        <v>67</v>
      </c>
      <c r="F179" s="65" t="s">
        <v>84</v>
      </c>
      <c r="G179" s="32">
        <v>236</v>
      </c>
      <c r="H179" s="32"/>
      <c r="K179" s="32">
        <v>236</v>
      </c>
      <c r="L179" s="32"/>
    </row>
    <row r="180" spans="1:12" s="16" customFormat="1" ht="21" customHeight="1">
      <c r="A180" s="29"/>
      <c r="B180" s="78" t="s">
        <v>96</v>
      </c>
      <c r="C180" s="30" t="s">
        <v>246</v>
      </c>
      <c r="D180" s="33" t="s">
        <v>48</v>
      </c>
      <c r="E180" s="33" t="s">
        <v>67</v>
      </c>
      <c r="F180" s="65"/>
      <c r="G180" s="32">
        <f>G181</f>
        <v>1357.9</v>
      </c>
      <c r="H180" s="32"/>
      <c r="K180" s="32">
        <f>K181</f>
        <v>1357.9</v>
      </c>
      <c r="L180" s="32"/>
    </row>
    <row r="181" spans="1:12" s="16" customFormat="1" ht="30" customHeight="1">
      <c r="A181" s="29"/>
      <c r="B181" s="78" t="s">
        <v>75</v>
      </c>
      <c r="C181" s="30" t="s">
        <v>246</v>
      </c>
      <c r="D181" s="33" t="s">
        <v>48</v>
      </c>
      <c r="E181" s="33" t="s">
        <v>67</v>
      </c>
      <c r="F181" s="65" t="s">
        <v>74</v>
      </c>
      <c r="G181" s="32">
        <f>G182</f>
        <v>1357.9</v>
      </c>
      <c r="H181" s="32"/>
      <c r="K181" s="32">
        <f>K182</f>
        <v>1357.9</v>
      </c>
      <c r="L181" s="32"/>
    </row>
    <row r="182" spans="1:12" s="16" customFormat="1" ht="21" customHeight="1">
      <c r="A182" s="29"/>
      <c r="B182" s="25" t="s">
        <v>85</v>
      </c>
      <c r="C182" s="30" t="s">
        <v>246</v>
      </c>
      <c r="D182" s="33" t="s">
        <v>48</v>
      </c>
      <c r="E182" s="33" t="s">
        <v>67</v>
      </c>
      <c r="F182" s="36" t="s">
        <v>84</v>
      </c>
      <c r="G182" s="32">
        <v>1357.9</v>
      </c>
      <c r="H182" s="32"/>
      <c r="K182" s="32">
        <v>1357.9</v>
      </c>
      <c r="L182" s="32"/>
    </row>
    <row r="183" spans="1:12" s="16" customFormat="1" ht="54" customHeight="1">
      <c r="A183" s="29"/>
      <c r="B183" s="90" t="s">
        <v>206</v>
      </c>
      <c r="C183" s="74" t="s">
        <v>243</v>
      </c>
      <c r="D183" s="68" t="s">
        <v>48</v>
      </c>
      <c r="E183" s="68" t="s">
        <v>48</v>
      </c>
      <c r="F183" s="68"/>
      <c r="G183" s="86">
        <f>G184</f>
        <v>13000</v>
      </c>
      <c r="H183" s="86"/>
      <c r="K183" s="86">
        <f>K184</f>
        <v>13000</v>
      </c>
      <c r="L183" s="86"/>
    </row>
    <row r="184" spans="1:12" s="16" customFormat="1" ht="18.75" customHeight="1">
      <c r="A184" s="29"/>
      <c r="B184" s="93" t="s">
        <v>55</v>
      </c>
      <c r="C184" s="30" t="s">
        <v>247</v>
      </c>
      <c r="D184" s="33" t="s">
        <v>48</v>
      </c>
      <c r="E184" s="33" t="s">
        <v>48</v>
      </c>
      <c r="F184" s="68"/>
      <c r="G184" s="86">
        <f>G185</f>
        <v>13000</v>
      </c>
      <c r="H184" s="86"/>
      <c r="K184" s="86">
        <f>K185</f>
        <v>13000</v>
      </c>
      <c r="L184" s="86"/>
    </row>
    <row r="185" spans="1:12" s="16" customFormat="1" ht="33.75" customHeight="1">
      <c r="A185" s="29"/>
      <c r="B185" s="78" t="s">
        <v>75</v>
      </c>
      <c r="C185" s="30" t="s">
        <v>247</v>
      </c>
      <c r="D185" s="33" t="s">
        <v>48</v>
      </c>
      <c r="E185" s="33" t="s">
        <v>48</v>
      </c>
      <c r="F185" s="33" t="s">
        <v>74</v>
      </c>
      <c r="G185" s="32">
        <f>G186</f>
        <v>13000</v>
      </c>
      <c r="H185" s="32"/>
      <c r="K185" s="32">
        <f>K186</f>
        <v>13000</v>
      </c>
      <c r="L185" s="32"/>
    </row>
    <row r="186" spans="1:12" s="16" customFormat="1" ht="21.75" customHeight="1">
      <c r="A186" s="29"/>
      <c r="B186" s="25" t="s">
        <v>85</v>
      </c>
      <c r="C186" s="30" t="s">
        <v>247</v>
      </c>
      <c r="D186" s="33" t="s">
        <v>48</v>
      </c>
      <c r="E186" s="33" t="s">
        <v>48</v>
      </c>
      <c r="F186" s="33" t="s">
        <v>84</v>
      </c>
      <c r="G186" s="32">
        <v>13000</v>
      </c>
      <c r="H186" s="32"/>
      <c r="K186" s="32">
        <v>13000</v>
      </c>
      <c r="L186" s="32"/>
    </row>
    <row r="187" spans="1:12" s="16" customFormat="1" ht="30" customHeight="1">
      <c r="A187" s="29"/>
      <c r="B187" s="90" t="s">
        <v>207</v>
      </c>
      <c r="C187" s="74" t="s">
        <v>248</v>
      </c>
      <c r="D187" s="68" t="s">
        <v>48</v>
      </c>
      <c r="E187" s="68" t="s">
        <v>40</v>
      </c>
      <c r="F187" s="68"/>
      <c r="G187" s="86">
        <f>G188+G200+G208+G211</f>
        <v>63469.8</v>
      </c>
      <c r="H187" s="86">
        <f>H188+H200+H208+H211</f>
        <v>0</v>
      </c>
      <c r="K187" s="86">
        <f>K188+K200+K208+K211</f>
        <v>63469.8</v>
      </c>
      <c r="L187" s="86">
        <f>L188+L200+L208+L211</f>
        <v>0</v>
      </c>
    </row>
    <row r="188" spans="1:12" s="16" customFormat="1" ht="18.75" customHeight="1">
      <c r="A188" s="29"/>
      <c r="B188" s="29" t="s">
        <v>100</v>
      </c>
      <c r="C188" s="30" t="s">
        <v>249</v>
      </c>
      <c r="D188" s="33" t="s">
        <v>48</v>
      </c>
      <c r="E188" s="33" t="s">
        <v>40</v>
      </c>
      <c r="F188" s="33"/>
      <c r="G188" s="32">
        <f>G189+G192+G195</f>
        <v>22570.800000000003</v>
      </c>
      <c r="H188" s="32"/>
      <c r="K188" s="32">
        <f>K189+K192+K195</f>
        <v>22570.800000000003</v>
      </c>
      <c r="L188" s="32"/>
    </row>
    <row r="189" spans="1:12" s="16" customFormat="1" ht="21.75" customHeight="1">
      <c r="A189" s="29"/>
      <c r="B189" s="29" t="s">
        <v>101</v>
      </c>
      <c r="C189" s="36" t="s">
        <v>250</v>
      </c>
      <c r="D189" s="33" t="s">
        <v>48</v>
      </c>
      <c r="E189" s="33" t="s">
        <v>40</v>
      </c>
      <c r="F189" s="36"/>
      <c r="G189" s="32">
        <f>G190</f>
        <v>6523.6</v>
      </c>
      <c r="H189" s="32"/>
      <c r="K189" s="32">
        <f>K190</f>
        <v>6523.6</v>
      </c>
      <c r="L189" s="32"/>
    </row>
    <row r="190" spans="1:12" s="16" customFormat="1" ht="83.25" customHeight="1">
      <c r="A190" s="29"/>
      <c r="B190" s="78" t="s">
        <v>88</v>
      </c>
      <c r="C190" s="36" t="s">
        <v>250</v>
      </c>
      <c r="D190" s="33" t="s">
        <v>48</v>
      </c>
      <c r="E190" s="33" t="s">
        <v>40</v>
      </c>
      <c r="F190" s="36" t="s">
        <v>86</v>
      </c>
      <c r="G190" s="32">
        <f>G191</f>
        <v>6523.6</v>
      </c>
      <c r="H190" s="32"/>
      <c r="K190" s="32">
        <f>K191</f>
        <v>6523.6</v>
      </c>
      <c r="L190" s="32"/>
    </row>
    <row r="191" spans="1:12" s="16" customFormat="1" ht="21" customHeight="1">
      <c r="A191" s="29"/>
      <c r="B191" s="25" t="s">
        <v>89</v>
      </c>
      <c r="C191" s="36" t="s">
        <v>250</v>
      </c>
      <c r="D191" s="33" t="s">
        <v>48</v>
      </c>
      <c r="E191" s="33" t="s">
        <v>40</v>
      </c>
      <c r="F191" s="36" t="s">
        <v>87</v>
      </c>
      <c r="G191" s="32">
        <v>6523.6</v>
      </c>
      <c r="H191" s="32"/>
      <c r="K191" s="32">
        <v>6523.6</v>
      </c>
      <c r="L191" s="32"/>
    </row>
    <row r="192" spans="1:12" s="16" customFormat="1" ht="15.75">
      <c r="A192" s="29"/>
      <c r="B192" s="29" t="s">
        <v>102</v>
      </c>
      <c r="C192" s="36" t="s">
        <v>251</v>
      </c>
      <c r="D192" s="33" t="s">
        <v>48</v>
      </c>
      <c r="E192" s="33" t="s">
        <v>40</v>
      </c>
      <c r="F192" s="36"/>
      <c r="G192" s="32">
        <f>G193</f>
        <v>11547.2</v>
      </c>
      <c r="H192" s="32"/>
      <c r="K192" s="32">
        <f>K193</f>
        <v>11547.2</v>
      </c>
      <c r="L192" s="32"/>
    </row>
    <row r="193" spans="1:12" s="16" customFormat="1" ht="78.75">
      <c r="A193" s="29"/>
      <c r="B193" s="78" t="s">
        <v>88</v>
      </c>
      <c r="C193" s="36" t="s">
        <v>251</v>
      </c>
      <c r="D193" s="33" t="s">
        <v>48</v>
      </c>
      <c r="E193" s="33" t="s">
        <v>40</v>
      </c>
      <c r="F193" s="36" t="s">
        <v>86</v>
      </c>
      <c r="G193" s="32">
        <f>G194</f>
        <v>11547.2</v>
      </c>
      <c r="H193" s="32"/>
      <c r="K193" s="32">
        <f>K194</f>
        <v>11547.2</v>
      </c>
      <c r="L193" s="32"/>
    </row>
    <row r="194" spans="1:12" s="16" customFormat="1" ht="21" customHeight="1">
      <c r="A194" s="29"/>
      <c r="B194" s="78" t="s">
        <v>89</v>
      </c>
      <c r="C194" s="36" t="s">
        <v>251</v>
      </c>
      <c r="D194" s="33" t="s">
        <v>48</v>
      </c>
      <c r="E194" s="33" t="s">
        <v>40</v>
      </c>
      <c r="F194" s="36" t="s">
        <v>87</v>
      </c>
      <c r="G194" s="32">
        <v>11547.2</v>
      </c>
      <c r="H194" s="32"/>
      <c r="K194" s="32">
        <v>11547.2</v>
      </c>
      <c r="L194" s="32"/>
    </row>
    <row r="195" spans="1:12" s="16" customFormat="1" ht="31.5">
      <c r="A195" s="29"/>
      <c r="B195" s="29" t="s">
        <v>103</v>
      </c>
      <c r="C195" s="36" t="s">
        <v>252</v>
      </c>
      <c r="D195" s="33" t="s">
        <v>48</v>
      </c>
      <c r="E195" s="33" t="s">
        <v>40</v>
      </c>
      <c r="F195" s="36"/>
      <c r="G195" s="32">
        <f>G196+G198</f>
        <v>4500</v>
      </c>
      <c r="H195" s="32"/>
      <c r="K195" s="32">
        <f>K196+K198</f>
        <v>4500</v>
      </c>
      <c r="L195" s="32"/>
    </row>
    <row r="196" spans="1:12" s="16" customFormat="1" ht="39" customHeight="1">
      <c r="A196" s="29"/>
      <c r="B196" s="25" t="s">
        <v>113</v>
      </c>
      <c r="C196" s="36" t="s">
        <v>252</v>
      </c>
      <c r="D196" s="33" t="s">
        <v>48</v>
      </c>
      <c r="E196" s="33" t="s">
        <v>40</v>
      </c>
      <c r="F196" s="36" t="s">
        <v>76</v>
      </c>
      <c r="G196" s="32">
        <f>G197</f>
        <v>2085</v>
      </c>
      <c r="H196" s="32"/>
      <c r="K196" s="32">
        <f>K197</f>
        <v>2085</v>
      </c>
      <c r="L196" s="32"/>
    </row>
    <row r="197" spans="1:12" s="16" customFormat="1" ht="39.75" customHeight="1">
      <c r="A197" s="29"/>
      <c r="B197" s="29" t="s">
        <v>114</v>
      </c>
      <c r="C197" s="36" t="s">
        <v>252</v>
      </c>
      <c r="D197" s="33" t="s">
        <v>48</v>
      </c>
      <c r="E197" s="33" t="s">
        <v>40</v>
      </c>
      <c r="F197" s="36" t="s">
        <v>82</v>
      </c>
      <c r="G197" s="32">
        <v>2085</v>
      </c>
      <c r="H197" s="32">
        <v>0</v>
      </c>
      <c r="K197" s="32">
        <v>2085</v>
      </c>
      <c r="L197" s="32">
        <v>0</v>
      </c>
    </row>
    <row r="198" spans="1:12" s="16" customFormat="1" ht="25.5" customHeight="1">
      <c r="A198" s="29"/>
      <c r="B198" s="80" t="s">
        <v>104</v>
      </c>
      <c r="C198" s="36" t="s">
        <v>252</v>
      </c>
      <c r="D198" s="33" t="s">
        <v>48</v>
      </c>
      <c r="E198" s="33" t="s">
        <v>40</v>
      </c>
      <c r="F198" s="36" t="s">
        <v>105</v>
      </c>
      <c r="G198" s="32">
        <f>G199</f>
        <v>2415</v>
      </c>
      <c r="H198" s="32">
        <f>H199+H200</f>
        <v>0</v>
      </c>
      <c r="K198" s="32">
        <f>K199</f>
        <v>2415</v>
      </c>
      <c r="L198" s="32">
        <f>L199+L200</f>
        <v>0</v>
      </c>
    </row>
    <row r="199" spans="1:12" s="16" customFormat="1" ht="26.25" customHeight="1">
      <c r="A199" s="29"/>
      <c r="B199" s="80" t="s">
        <v>106</v>
      </c>
      <c r="C199" s="36" t="s">
        <v>252</v>
      </c>
      <c r="D199" s="33" t="s">
        <v>48</v>
      </c>
      <c r="E199" s="33" t="s">
        <v>40</v>
      </c>
      <c r="F199" s="36" t="s">
        <v>107</v>
      </c>
      <c r="G199" s="32">
        <v>2415</v>
      </c>
      <c r="H199" s="32"/>
      <c r="K199" s="32">
        <v>2415</v>
      </c>
      <c r="L199" s="32"/>
    </row>
    <row r="200" spans="1:12" s="16" customFormat="1" ht="35.25" customHeight="1">
      <c r="A200" s="29"/>
      <c r="B200" s="49" t="s">
        <v>93</v>
      </c>
      <c r="C200" s="36" t="s">
        <v>349</v>
      </c>
      <c r="D200" s="33" t="s">
        <v>48</v>
      </c>
      <c r="E200" s="33" t="s">
        <v>40</v>
      </c>
      <c r="F200" s="36"/>
      <c r="G200" s="32">
        <f>G201</f>
        <v>26066.800000000003</v>
      </c>
      <c r="H200" s="32"/>
      <c r="K200" s="32">
        <f>K201</f>
        <v>26066.800000000003</v>
      </c>
      <c r="L200" s="32"/>
    </row>
    <row r="201" spans="1:12" s="16" customFormat="1" ht="77.25" customHeight="1">
      <c r="A201" s="29"/>
      <c r="B201" s="36" t="s">
        <v>136</v>
      </c>
      <c r="C201" s="57" t="s">
        <v>253</v>
      </c>
      <c r="D201" s="33" t="s">
        <v>48</v>
      </c>
      <c r="E201" s="33" t="s">
        <v>40</v>
      </c>
      <c r="F201" s="36"/>
      <c r="G201" s="32">
        <f>G202+G204+G206</f>
        <v>26066.800000000003</v>
      </c>
      <c r="H201" s="32"/>
      <c r="K201" s="32">
        <f>K202+K204+K206</f>
        <v>26066.800000000003</v>
      </c>
      <c r="L201" s="32"/>
    </row>
    <row r="202" spans="1:12" s="16" customFormat="1" ht="81.75" customHeight="1">
      <c r="A202" s="29"/>
      <c r="B202" s="78" t="s">
        <v>88</v>
      </c>
      <c r="C202" s="57" t="s">
        <v>253</v>
      </c>
      <c r="D202" s="33" t="s">
        <v>48</v>
      </c>
      <c r="E202" s="33" t="s">
        <v>40</v>
      </c>
      <c r="F202" s="64" t="s">
        <v>86</v>
      </c>
      <c r="G202" s="32">
        <f>G203</f>
        <v>21981.9</v>
      </c>
      <c r="H202" s="32"/>
      <c r="K202" s="32">
        <f>K203</f>
        <v>21981.9</v>
      </c>
      <c r="L202" s="32"/>
    </row>
    <row r="203" spans="1:12" s="16" customFormat="1" ht="25.5" customHeight="1">
      <c r="A203" s="29"/>
      <c r="B203" s="78" t="s">
        <v>109</v>
      </c>
      <c r="C203" s="57" t="s">
        <v>253</v>
      </c>
      <c r="D203" s="33" t="s">
        <v>48</v>
      </c>
      <c r="E203" s="33" t="s">
        <v>40</v>
      </c>
      <c r="F203" s="64" t="s">
        <v>110</v>
      </c>
      <c r="G203" s="32">
        <v>21981.9</v>
      </c>
      <c r="H203" s="32"/>
      <c r="K203" s="32">
        <v>21981.9</v>
      </c>
      <c r="L203" s="32"/>
    </row>
    <row r="204" spans="1:12" s="16" customFormat="1" ht="33" customHeight="1">
      <c r="A204" s="29"/>
      <c r="B204" s="78" t="s">
        <v>113</v>
      </c>
      <c r="C204" s="57" t="s">
        <v>253</v>
      </c>
      <c r="D204" s="33" t="s">
        <v>48</v>
      </c>
      <c r="E204" s="33" t="s">
        <v>40</v>
      </c>
      <c r="F204" s="64" t="s">
        <v>76</v>
      </c>
      <c r="G204" s="32">
        <f>G205</f>
        <v>4030</v>
      </c>
      <c r="H204" s="32"/>
      <c r="K204" s="32">
        <f>K205</f>
        <v>4030</v>
      </c>
      <c r="L204" s="32"/>
    </row>
    <row r="205" spans="1:12" s="16" customFormat="1" ht="33" customHeight="1">
      <c r="A205" s="29"/>
      <c r="B205" s="29" t="s">
        <v>114</v>
      </c>
      <c r="C205" s="57" t="s">
        <v>253</v>
      </c>
      <c r="D205" s="33" t="s">
        <v>48</v>
      </c>
      <c r="E205" s="33" t="s">
        <v>40</v>
      </c>
      <c r="F205" s="30" t="s">
        <v>82</v>
      </c>
      <c r="G205" s="32">
        <v>4030</v>
      </c>
      <c r="H205" s="32"/>
      <c r="K205" s="32">
        <v>4030</v>
      </c>
      <c r="L205" s="32"/>
    </row>
    <row r="206" spans="1:12" s="16" customFormat="1" ht="33" customHeight="1">
      <c r="A206" s="29"/>
      <c r="B206" s="122" t="s">
        <v>104</v>
      </c>
      <c r="C206" s="57" t="s">
        <v>253</v>
      </c>
      <c r="D206" s="33" t="s">
        <v>48</v>
      </c>
      <c r="E206" s="33" t="s">
        <v>40</v>
      </c>
      <c r="F206" s="30" t="s">
        <v>105</v>
      </c>
      <c r="G206" s="32">
        <f>G207</f>
        <v>54.9</v>
      </c>
      <c r="H206" s="32"/>
      <c r="K206" s="32">
        <f>K207</f>
        <v>54.9</v>
      </c>
      <c r="L206" s="32"/>
    </row>
    <row r="207" spans="1:12" s="16" customFormat="1" ht="33" customHeight="1">
      <c r="A207" s="29"/>
      <c r="B207" s="123" t="s">
        <v>106</v>
      </c>
      <c r="C207" s="57" t="s">
        <v>253</v>
      </c>
      <c r="D207" s="33" t="s">
        <v>48</v>
      </c>
      <c r="E207" s="33" t="s">
        <v>40</v>
      </c>
      <c r="F207" s="30" t="s">
        <v>107</v>
      </c>
      <c r="G207" s="32">
        <v>54.9</v>
      </c>
      <c r="H207" s="32"/>
      <c r="K207" s="32">
        <v>54.9</v>
      </c>
      <c r="L207" s="32"/>
    </row>
    <row r="208" spans="1:12" s="16" customFormat="1" ht="33" customHeight="1">
      <c r="A208" s="29"/>
      <c r="B208" s="25" t="s">
        <v>132</v>
      </c>
      <c r="C208" s="36" t="s">
        <v>254</v>
      </c>
      <c r="D208" s="33" t="s">
        <v>48</v>
      </c>
      <c r="E208" s="33" t="s">
        <v>40</v>
      </c>
      <c r="F208" s="36"/>
      <c r="G208" s="32">
        <f>G209</f>
        <v>13772.2</v>
      </c>
      <c r="H208" s="32"/>
      <c r="K208" s="32">
        <f>K209</f>
        <v>13772.2</v>
      </c>
      <c r="L208" s="32"/>
    </row>
    <row r="209" spans="1:12" s="16" customFormat="1" ht="33.75" customHeight="1">
      <c r="A209" s="29"/>
      <c r="B209" s="79" t="s">
        <v>75</v>
      </c>
      <c r="C209" s="36" t="s">
        <v>254</v>
      </c>
      <c r="D209" s="33" t="s">
        <v>48</v>
      </c>
      <c r="E209" s="33" t="s">
        <v>40</v>
      </c>
      <c r="F209" s="36" t="s">
        <v>74</v>
      </c>
      <c r="G209" s="32">
        <f>G210</f>
        <v>13772.2</v>
      </c>
      <c r="H209" s="32"/>
      <c r="K209" s="32">
        <f>K210</f>
        <v>13772.2</v>
      </c>
      <c r="L209" s="32"/>
    </row>
    <row r="210" spans="1:12" s="16" customFormat="1" ht="24" customHeight="1">
      <c r="A210" s="29"/>
      <c r="B210" s="78" t="s">
        <v>85</v>
      </c>
      <c r="C210" s="36" t="s">
        <v>254</v>
      </c>
      <c r="D210" s="33" t="s">
        <v>48</v>
      </c>
      <c r="E210" s="33" t="s">
        <v>40</v>
      </c>
      <c r="F210" s="36" t="s">
        <v>84</v>
      </c>
      <c r="G210" s="32">
        <v>13772.2</v>
      </c>
      <c r="H210" s="32"/>
      <c r="K210" s="32">
        <v>13772.2</v>
      </c>
      <c r="L210" s="32"/>
    </row>
    <row r="211" spans="1:12" s="16" customFormat="1" ht="19.5" customHeight="1">
      <c r="A211" s="29"/>
      <c r="B211" s="78" t="s">
        <v>118</v>
      </c>
      <c r="C211" s="57" t="s">
        <v>255</v>
      </c>
      <c r="D211" s="33" t="s">
        <v>48</v>
      </c>
      <c r="E211" s="33" t="s">
        <v>40</v>
      </c>
      <c r="F211" s="36"/>
      <c r="G211" s="32">
        <f>G212</f>
        <v>1060</v>
      </c>
      <c r="H211" s="32"/>
      <c r="K211" s="32">
        <f>K212</f>
        <v>1060</v>
      </c>
      <c r="L211" s="32"/>
    </row>
    <row r="212" spans="1:12" s="16" customFormat="1" ht="33.75" customHeight="1">
      <c r="A212" s="29"/>
      <c r="B212" s="30" t="s">
        <v>75</v>
      </c>
      <c r="C212" s="57" t="s">
        <v>255</v>
      </c>
      <c r="D212" s="33" t="s">
        <v>48</v>
      </c>
      <c r="E212" s="33" t="s">
        <v>40</v>
      </c>
      <c r="F212" s="36" t="s">
        <v>74</v>
      </c>
      <c r="G212" s="32">
        <f>G213</f>
        <v>1060</v>
      </c>
      <c r="H212" s="32"/>
      <c r="K212" s="32">
        <f>K213</f>
        <v>1060</v>
      </c>
      <c r="L212" s="32"/>
    </row>
    <row r="213" spans="1:12" s="16" customFormat="1" ht="24" customHeight="1">
      <c r="A213" s="29"/>
      <c r="B213" s="25" t="s">
        <v>85</v>
      </c>
      <c r="C213" s="57" t="s">
        <v>255</v>
      </c>
      <c r="D213" s="33" t="s">
        <v>48</v>
      </c>
      <c r="E213" s="33" t="s">
        <v>40</v>
      </c>
      <c r="F213" s="36" t="s">
        <v>84</v>
      </c>
      <c r="G213" s="32">
        <v>1060</v>
      </c>
      <c r="H213" s="32"/>
      <c r="K213" s="32">
        <v>1060</v>
      </c>
      <c r="L213" s="32"/>
    </row>
    <row r="214" spans="1:12" s="16" customFormat="1" ht="68.25" customHeight="1">
      <c r="A214" s="38">
        <v>4</v>
      </c>
      <c r="B214" s="53" t="s">
        <v>196</v>
      </c>
      <c r="C214" s="70" t="s">
        <v>262</v>
      </c>
      <c r="D214" s="33"/>
      <c r="E214" s="33"/>
      <c r="F214" s="30"/>
      <c r="G214" s="69">
        <f>G220+G215</f>
        <v>75839.2</v>
      </c>
      <c r="H214" s="69">
        <f>H220+H215</f>
        <v>0</v>
      </c>
      <c r="K214" s="69">
        <f>K220+K215</f>
        <v>75839.2</v>
      </c>
      <c r="L214" s="69">
        <f>L220+L215</f>
        <v>0</v>
      </c>
    </row>
    <row r="215" spans="1:12" s="16" customFormat="1" ht="21" customHeight="1">
      <c r="A215" s="38"/>
      <c r="B215" s="29" t="s">
        <v>47</v>
      </c>
      <c r="C215" s="30" t="s">
        <v>262</v>
      </c>
      <c r="D215" s="33" t="s">
        <v>48</v>
      </c>
      <c r="E215" s="33"/>
      <c r="F215" s="30"/>
      <c r="G215" s="32">
        <f aca="true" t="shared" si="4" ref="G215:H217">G216</f>
        <v>62350</v>
      </c>
      <c r="H215" s="32">
        <f t="shared" si="4"/>
        <v>0</v>
      </c>
      <c r="K215" s="32">
        <f aca="true" t="shared" si="5" ref="K215:L217">K216</f>
        <v>62350</v>
      </c>
      <c r="L215" s="32">
        <f t="shared" si="5"/>
        <v>0</v>
      </c>
    </row>
    <row r="216" spans="1:12" s="16" customFormat="1" ht="19.5" customHeight="1">
      <c r="A216" s="38"/>
      <c r="B216" s="29" t="s">
        <v>68</v>
      </c>
      <c r="C216" s="30" t="s">
        <v>262</v>
      </c>
      <c r="D216" s="33" t="s">
        <v>48</v>
      </c>
      <c r="E216" s="33" t="s">
        <v>67</v>
      </c>
      <c r="F216" s="30"/>
      <c r="G216" s="32">
        <f t="shared" si="4"/>
        <v>62350</v>
      </c>
      <c r="H216" s="32">
        <f t="shared" si="4"/>
        <v>0</v>
      </c>
      <c r="K216" s="32">
        <f t="shared" si="5"/>
        <v>62350</v>
      </c>
      <c r="L216" s="32">
        <f t="shared" si="5"/>
        <v>0</v>
      </c>
    </row>
    <row r="217" spans="1:12" s="16" customFormat="1" ht="47.25" customHeight="1">
      <c r="A217" s="38"/>
      <c r="B217" s="85" t="s">
        <v>91</v>
      </c>
      <c r="C217" s="74" t="s">
        <v>256</v>
      </c>
      <c r="D217" s="68" t="s">
        <v>48</v>
      </c>
      <c r="E217" s="68" t="s">
        <v>67</v>
      </c>
      <c r="F217" s="74"/>
      <c r="G217" s="86">
        <f t="shared" si="4"/>
        <v>62350</v>
      </c>
      <c r="H217" s="86">
        <f t="shared" si="4"/>
        <v>0</v>
      </c>
      <c r="K217" s="86">
        <f t="shared" si="5"/>
        <v>62350</v>
      </c>
      <c r="L217" s="86">
        <f t="shared" si="5"/>
        <v>0</v>
      </c>
    </row>
    <row r="218" spans="1:12" s="16" customFormat="1" ht="33.75" customHeight="1">
      <c r="A218" s="38"/>
      <c r="B218" s="79" t="s">
        <v>75</v>
      </c>
      <c r="C218" s="30" t="s">
        <v>257</v>
      </c>
      <c r="D218" s="33" t="s">
        <v>48</v>
      </c>
      <c r="E218" s="33" t="s">
        <v>67</v>
      </c>
      <c r="F218" s="30" t="s">
        <v>74</v>
      </c>
      <c r="G218" s="32">
        <f>G219</f>
        <v>62350</v>
      </c>
      <c r="H218" s="69"/>
      <c r="K218" s="32">
        <f>K219</f>
        <v>62350</v>
      </c>
      <c r="L218" s="69"/>
    </row>
    <row r="219" spans="1:12" s="16" customFormat="1" ht="23.25" customHeight="1">
      <c r="A219" s="38"/>
      <c r="B219" s="25" t="s">
        <v>85</v>
      </c>
      <c r="C219" s="30" t="s">
        <v>257</v>
      </c>
      <c r="D219" s="33" t="s">
        <v>48</v>
      </c>
      <c r="E219" s="33" t="s">
        <v>67</v>
      </c>
      <c r="F219" s="30">
        <v>610</v>
      </c>
      <c r="G219" s="32">
        <v>62350</v>
      </c>
      <c r="H219" s="69"/>
      <c r="K219" s="32">
        <v>62350</v>
      </c>
      <c r="L219" s="69"/>
    </row>
    <row r="220" spans="1:12" s="16" customFormat="1" ht="21.75" customHeight="1">
      <c r="A220" s="9"/>
      <c r="B220" s="29" t="s">
        <v>56</v>
      </c>
      <c r="C220" s="30" t="s">
        <v>262</v>
      </c>
      <c r="D220" s="33" t="s">
        <v>50</v>
      </c>
      <c r="E220" s="33" t="s">
        <v>54</v>
      </c>
      <c r="F220" s="30"/>
      <c r="G220" s="32">
        <f>G221</f>
        <v>13489.2</v>
      </c>
      <c r="H220" s="32">
        <f>H221</f>
        <v>0</v>
      </c>
      <c r="K220" s="32">
        <f>K221</f>
        <v>13489.2</v>
      </c>
      <c r="L220" s="32">
        <f>L221</f>
        <v>0</v>
      </c>
    </row>
    <row r="221" spans="1:12" s="16" customFormat="1" ht="21.75" customHeight="1">
      <c r="A221" s="9"/>
      <c r="B221" s="29" t="s">
        <v>64</v>
      </c>
      <c r="C221" s="30" t="s">
        <v>262</v>
      </c>
      <c r="D221" s="33" t="s">
        <v>50</v>
      </c>
      <c r="E221" s="33" t="s">
        <v>41</v>
      </c>
      <c r="F221" s="30"/>
      <c r="G221" s="32">
        <f>G222+G229</f>
        <v>13489.2</v>
      </c>
      <c r="H221" s="32">
        <f>H222+H229</f>
        <v>0</v>
      </c>
      <c r="K221" s="32">
        <f>K222+K229</f>
        <v>13489.2</v>
      </c>
      <c r="L221" s="32">
        <f>L222+L229</f>
        <v>0</v>
      </c>
    </row>
    <row r="222" spans="1:12" s="16" customFormat="1" ht="34.5" customHeight="1">
      <c r="A222" s="9"/>
      <c r="B222" s="66" t="s">
        <v>111</v>
      </c>
      <c r="C222" s="74" t="s">
        <v>258</v>
      </c>
      <c r="D222" s="68" t="s">
        <v>50</v>
      </c>
      <c r="E222" s="68" t="s">
        <v>41</v>
      </c>
      <c r="F222" s="82"/>
      <c r="G222" s="86">
        <f>G227+G223</f>
        <v>4589.2</v>
      </c>
      <c r="H222" s="32"/>
      <c r="K222" s="86">
        <f>K227+K223</f>
        <v>4589.2</v>
      </c>
      <c r="L222" s="32"/>
    </row>
    <row r="223" spans="1:12" s="16" customFormat="1" ht="20.25" customHeight="1">
      <c r="A223" s="9"/>
      <c r="B223" s="29" t="s">
        <v>112</v>
      </c>
      <c r="C223" s="30" t="s">
        <v>259</v>
      </c>
      <c r="D223" s="33" t="s">
        <v>50</v>
      </c>
      <c r="E223" s="33" t="s">
        <v>41</v>
      </c>
      <c r="F223" s="108"/>
      <c r="G223" s="32">
        <f>G224</f>
        <v>717</v>
      </c>
      <c r="H223" s="32"/>
      <c r="K223" s="32">
        <f>K224</f>
        <v>717</v>
      </c>
      <c r="L223" s="32"/>
    </row>
    <row r="224" spans="1:12" s="16" customFormat="1" ht="34.5" customHeight="1">
      <c r="A224" s="9"/>
      <c r="B224" s="29" t="s">
        <v>75</v>
      </c>
      <c r="C224" s="30" t="s">
        <v>259</v>
      </c>
      <c r="D224" s="33" t="s">
        <v>50</v>
      </c>
      <c r="E224" s="33" t="s">
        <v>41</v>
      </c>
      <c r="F224" s="57" t="s">
        <v>74</v>
      </c>
      <c r="G224" s="32">
        <f>G225</f>
        <v>717</v>
      </c>
      <c r="H224" s="32"/>
      <c r="K224" s="32">
        <f>K225</f>
        <v>717</v>
      </c>
      <c r="L224" s="32"/>
    </row>
    <row r="225" spans="1:12" s="16" customFormat="1" ht="23.25" customHeight="1">
      <c r="A225" s="9"/>
      <c r="B225" s="29" t="s">
        <v>85</v>
      </c>
      <c r="C225" s="30" t="s">
        <v>259</v>
      </c>
      <c r="D225" s="33" t="s">
        <v>50</v>
      </c>
      <c r="E225" s="33" t="s">
        <v>41</v>
      </c>
      <c r="F225" s="36" t="s">
        <v>84</v>
      </c>
      <c r="G225" s="32">
        <v>717</v>
      </c>
      <c r="H225" s="32"/>
      <c r="K225" s="32">
        <v>717</v>
      </c>
      <c r="L225" s="32"/>
    </row>
    <row r="226" spans="1:12" s="16" customFormat="1" ht="34.5" customHeight="1">
      <c r="A226" s="9"/>
      <c r="B226" s="79" t="s">
        <v>220</v>
      </c>
      <c r="C226" s="30" t="s">
        <v>260</v>
      </c>
      <c r="D226" s="33" t="s">
        <v>50</v>
      </c>
      <c r="E226" s="33" t="s">
        <v>41</v>
      </c>
      <c r="F226" s="108"/>
      <c r="G226" s="86">
        <f>G227</f>
        <v>3872.2</v>
      </c>
      <c r="H226" s="32"/>
      <c r="K226" s="86">
        <f>K227</f>
        <v>3872.2</v>
      </c>
      <c r="L226" s="32"/>
    </row>
    <row r="227" spans="1:12" s="16" customFormat="1" ht="35.25" customHeight="1">
      <c r="A227" s="9"/>
      <c r="B227" s="79" t="s">
        <v>75</v>
      </c>
      <c r="C227" s="30" t="s">
        <v>260</v>
      </c>
      <c r="D227" s="33" t="s">
        <v>50</v>
      </c>
      <c r="E227" s="33" t="s">
        <v>41</v>
      </c>
      <c r="F227" s="57" t="s">
        <v>74</v>
      </c>
      <c r="G227" s="32">
        <f>G228</f>
        <v>3872.2</v>
      </c>
      <c r="H227" s="32"/>
      <c r="K227" s="32">
        <f>K228</f>
        <v>3872.2</v>
      </c>
      <c r="L227" s="32"/>
    </row>
    <row r="228" spans="1:12" s="16" customFormat="1" ht="21.75" customHeight="1">
      <c r="A228" s="9"/>
      <c r="B228" s="25" t="s">
        <v>85</v>
      </c>
      <c r="C228" s="30" t="s">
        <v>260</v>
      </c>
      <c r="D228" s="33" t="s">
        <v>50</v>
      </c>
      <c r="E228" s="33" t="s">
        <v>41</v>
      </c>
      <c r="F228" s="36" t="s">
        <v>84</v>
      </c>
      <c r="G228" s="32">
        <v>3872.2</v>
      </c>
      <c r="H228" s="32"/>
      <c r="K228" s="32">
        <v>3872.2</v>
      </c>
      <c r="L228" s="32"/>
    </row>
    <row r="229" spans="1:12" s="16" customFormat="1" ht="49.5" customHeight="1">
      <c r="A229" s="9"/>
      <c r="B229" s="66" t="s">
        <v>91</v>
      </c>
      <c r="C229" s="74" t="s">
        <v>256</v>
      </c>
      <c r="D229" s="68" t="s">
        <v>50</v>
      </c>
      <c r="E229" s="68" t="s">
        <v>41</v>
      </c>
      <c r="F229" s="82"/>
      <c r="G229" s="86">
        <f>G230</f>
        <v>8900</v>
      </c>
      <c r="H229" s="32"/>
      <c r="K229" s="86">
        <f>K231</f>
        <v>8900</v>
      </c>
      <c r="L229" s="32"/>
    </row>
    <row r="230" spans="1:12" s="16" customFormat="1" ht="24.75" customHeight="1">
      <c r="A230" s="9"/>
      <c r="B230" s="79" t="s">
        <v>216</v>
      </c>
      <c r="C230" s="30" t="s">
        <v>261</v>
      </c>
      <c r="D230" s="33" t="s">
        <v>50</v>
      </c>
      <c r="E230" s="33" t="s">
        <v>41</v>
      </c>
      <c r="F230" s="108"/>
      <c r="G230" s="86">
        <f>G231</f>
        <v>8900</v>
      </c>
      <c r="H230" s="32"/>
      <c r="K230" s="86">
        <f>K231</f>
        <v>8900</v>
      </c>
      <c r="L230" s="32"/>
    </row>
    <row r="231" spans="1:12" s="16" customFormat="1" ht="34.5" customHeight="1">
      <c r="A231" s="9"/>
      <c r="B231" s="79" t="s">
        <v>75</v>
      </c>
      <c r="C231" s="30" t="s">
        <v>261</v>
      </c>
      <c r="D231" s="33" t="s">
        <v>50</v>
      </c>
      <c r="E231" s="33" t="s">
        <v>41</v>
      </c>
      <c r="F231" s="57" t="s">
        <v>74</v>
      </c>
      <c r="G231" s="32">
        <f>G232</f>
        <v>8900</v>
      </c>
      <c r="H231" s="32"/>
      <c r="K231" s="32">
        <f>K232</f>
        <v>8900</v>
      </c>
      <c r="L231" s="32"/>
    </row>
    <row r="232" spans="1:12" s="16" customFormat="1" ht="21.75" customHeight="1">
      <c r="A232" s="9"/>
      <c r="B232" s="30" t="s">
        <v>85</v>
      </c>
      <c r="C232" s="30" t="s">
        <v>261</v>
      </c>
      <c r="D232" s="33" t="s">
        <v>50</v>
      </c>
      <c r="E232" s="33" t="s">
        <v>41</v>
      </c>
      <c r="F232" s="36" t="s">
        <v>84</v>
      </c>
      <c r="G232" s="32">
        <v>8900</v>
      </c>
      <c r="H232" s="32"/>
      <c r="K232" s="32">
        <v>8900</v>
      </c>
      <c r="L232" s="32"/>
    </row>
    <row r="233" spans="1:12" s="16" customFormat="1" ht="117" customHeight="1">
      <c r="A233" s="9">
        <v>5</v>
      </c>
      <c r="B233" s="53" t="s">
        <v>197</v>
      </c>
      <c r="C233" s="10" t="s">
        <v>350</v>
      </c>
      <c r="D233" s="111"/>
      <c r="E233" s="111"/>
      <c r="F233" s="10"/>
      <c r="G233" s="75">
        <f>G240+G234+G237</f>
        <v>4734.8</v>
      </c>
      <c r="H233" s="75">
        <f>H240+H234+H237</f>
        <v>0</v>
      </c>
      <c r="K233" s="75">
        <f>K240+K234+K237</f>
        <v>4734.8</v>
      </c>
      <c r="L233" s="75">
        <f>L240+L234+L237</f>
        <v>0</v>
      </c>
    </row>
    <row r="234" spans="1:12" s="16" customFormat="1" ht="21.75" customHeight="1">
      <c r="A234" s="9"/>
      <c r="B234" s="80" t="s">
        <v>203</v>
      </c>
      <c r="C234" s="36" t="s">
        <v>263</v>
      </c>
      <c r="D234" s="37" t="s">
        <v>41</v>
      </c>
      <c r="E234" s="37" t="s">
        <v>170</v>
      </c>
      <c r="F234" s="10"/>
      <c r="G234" s="51">
        <f>G235</f>
        <v>200</v>
      </c>
      <c r="H234" s="34"/>
      <c r="K234" s="51">
        <f>K235</f>
        <v>200</v>
      </c>
      <c r="L234" s="34"/>
    </row>
    <row r="235" spans="1:12" s="16" customFormat="1" ht="22.5" customHeight="1">
      <c r="A235" s="9"/>
      <c r="B235" s="80" t="s">
        <v>77</v>
      </c>
      <c r="C235" s="36" t="s">
        <v>264</v>
      </c>
      <c r="D235" s="37" t="s">
        <v>41</v>
      </c>
      <c r="E235" s="37" t="s">
        <v>170</v>
      </c>
      <c r="F235" s="36" t="s">
        <v>76</v>
      </c>
      <c r="G235" s="51">
        <f>G236</f>
        <v>200</v>
      </c>
      <c r="H235" s="34"/>
      <c r="K235" s="51">
        <f>K236</f>
        <v>200</v>
      </c>
      <c r="L235" s="34"/>
    </row>
    <row r="236" spans="1:12" s="16" customFormat="1" ht="33" customHeight="1">
      <c r="A236" s="9"/>
      <c r="B236" s="29" t="s">
        <v>83</v>
      </c>
      <c r="C236" s="36" t="s">
        <v>264</v>
      </c>
      <c r="D236" s="37" t="s">
        <v>41</v>
      </c>
      <c r="E236" s="37" t="s">
        <v>170</v>
      </c>
      <c r="F236" s="36" t="s">
        <v>82</v>
      </c>
      <c r="G236" s="51">
        <v>200</v>
      </c>
      <c r="H236" s="34"/>
      <c r="K236" s="51">
        <v>200</v>
      </c>
      <c r="L236" s="34"/>
    </row>
    <row r="237" spans="1:12" s="16" customFormat="1" ht="50.25" customHeight="1">
      <c r="A237" s="9"/>
      <c r="B237" s="29" t="s">
        <v>204</v>
      </c>
      <c r="C237" s="36" t="s">
        <v>264</v>
      </c>
      <c r="D237" s="37" t="s">
        <v>42</v>
      </c>
      <c r="E237" s="37" t="s">
        <v>40</v>
      </c>
      <c r="F237" s="36"/>
      <c r="G237" s="51">
        <f>G238</f>
        <v>500</v>
      </c>
      <c r="H237" s="34"/>
      <c r="K237" s="51">
        <f>K238</f>
        <v>500</v>
      </c>
      <c r="L237" s="34"/>
    </row>
    <row r="238" spans="1:12" s="16" customFormat="1" ht="22.5" customHeight="1">
      <c r="A238" s="9"/>
      <c r="B238" s="29" t="s">
        <v>77</v>
      </c>
      <c r="C238" s="36" t="s">
        <v>264</v>
      </c>
      <c r="D238" s="37" t="s">
        <v>42</v>
      </c>
      <c r="E238" s="37" t="s">
        <v>40</v>
      </c>
      <c r="F238" s="36" t="s">
        <v>76</v>
      </c>
      <c r="G238" s="51">
        <f>G239</f>
        <v>500</v>
      </c>
      <c r="H238" s="34"/>
      <c r="K238" s="51">
        <f>K239</f>
        <v>500</v>
      </c>
      <c r="L238" s="34"/>
    </row>
    <row r="239" spans="1:12" s="16" customFormat="1" ht="33" customHeight="1">
      <c r="A239" s="9"/>
      <c r="B239" s="29" t="s">
        <v>83</v>
      </c>
      <c r="C239" s="36" t="s">
        <v>264</v>
      </c>
      <c r="D239" s="37" t="s">
        <v>42</v>
      </c>
      <c r="E239" s="37" t="s">
        <v>40</v>
      </c>
      <c r="F239" s="36" t="s">
        <v>82</v>
      </c>
      <c r="G239" s="51">
        <v>500</v>
      </c>
      <c r="H239" s="34"/>
      <c r="K239" s="51">
        <v>500</v>
      </c>
      <c r="L239" s="34"/>
    </row>
    <row r="240" spans="1:12" s="16" customFormat="1" ht="22.5" customHeight="1">
      <c r="A240" s="20"/>
      <c r="B240" s="23" t="s">
        <v>65</v>
      </c>
      <c r="C240" s="36" t="s">
        <v>263</v>
      </c>
      <c r="D240" s="43" t="s">
        <v>49</v>
      </c>
      <c r="E240" s="24" t="s">
        <v>54</v>
      </c>
      <c r="F240" s="42"/>
      <c r="G240" s="47">
        <f>G241</f>
        <v>4034.8</v>
      </c>
      <c r="H240" s="110">
        <f>H241</f>
        <v>0</v>
      </c>
      <c r="K240" s="47">
        <f>K241</f>
        <v>4034.8</v>
      </c>
      <c r="L240" s="110">
        <f>L241</f>
        <v>0</v>
      </c>
    </row>
    <row r="241" spans="1:12" s="16" customFormat="1" ht="21.75" customHeight="1">
      <c r="A241" s="9"/>
      <c r="B241" s="44" t="s">
        <v>66</v>
      </c>
      <c r="C241" s="36" t="s">
        <v>263</v>
      </c>
      <c r="D241" s="46" t="s">
        <v>49</v>
      </c>
      <c r="E241" s="37" t="s">
        <v>42</v>
      </c>
      <c r="F241" s="45"/>
      <c r="G241" s="48">
        <f>G242</f>
        <v>4034.8</v>
      </c>
      <c r="H241" s="48">
        <f>H242</f>
        <v>0</v>
      </c>
      <c r="K241" s="48">
        <f>K242</f>
        <v>4034.8</v>
      </c>
      <c r="L241" s="48">
        <f>L242</f>
        <v>0</v>
      </c>
    </row>
    <row r="242" spans="1:12" s="16" customFormat="1" ht="21" customHeight="1">
      <c r="A242" s="20"/>
      <c r="B242" s="99" t="s">
        <v>80</v>
      </c>
      <c r="C242" s="36" t="s">
        <v>264</v>
      </c>
      <c r="D242" s="62" t="s">
        <v>49</v>
      </c>
      <c r="E242" s="62" t="s">
        <v>42</v>
      </c>
      <c r="F242" s="57" t="s">
        <v>78</v>
      </c>
      <c r="G242" s="63">
        <f>G243</f>
        <v>4034.8</v>
      </c>
      <c r="H242" s="100"/>
      <c r="K242" s="63">
        <f>K243</f>
        <v>4034.8</v>
      </c>
      <c r="L242" s="100"/>
    </row>
    <row r="243" spans="1:12" s="16" customFormat="1" ht="34.5" customHeight="1">
      <c r="A243" s="9"/>
      <c r="B243" s="25" t="s">
        <v>81</v>
      </c>
      <c r="C243" s="36" t="s">
        <v>264</v>
      </c>
      <c r="D243" s="37" t="s">
        <v>49</v>
      </c>
      <c r="E243" s="37" t="s">
        <v>42</v>
      </c>
      <c r="F243" s="36" t="s">
        <v>79</v>
      </c>
      <c r="G243" s="51">
        <v>4034.8</v>
      </c>
      <c r="H243" s="34"/>
      <c r="K243" s="51">
        <v>4034.8</v>
      </c>
      <c r="L243" s="34"/>
    </row>
    <row r="244" spans="1:12" s="16" customFormat="1" ht="72" customHeight="1">
      <c r="A244" s="26">
        <v>6</v>
      </c>
      <c r="B244" s="53" t="s">
        <v>198</v>
      </c>
      <c r="C244" s="70" t="s">
        <v>265</v>
      </c>
      <c r="D244" s="31"/>
      <c r="E244" s="31"/>
      <c r="F244" s="30"/>
      <c r="G244" s="69">
        <f>G245</f>
        <v>1300</v>
      </c>
      <c r="H244" s="28">
        <f>H245</f>
        <v>0</v>
      </c>
      <c r="K244" s="69">
        <f>K245</f>
        <v>1300</v>
      </c>
      <c r="L244" s="28">
        <f>L245</f>
        <v>0</v>
      </c>
    </row>
    <row r="245" spans="1:12" s="16" customFormat="1" ht="19.5" customHeight="1">
      <c r="A245" s="25"/>
      <c r="B245" s="29" t="s">
        <v>57</v>
      </c>
      <c r="C245" s="30" t="s">
        <v>265</v>
      </c>
      <c r="D245" s="33" t="s">
        <v>51</v>
      </c>
      <c r="E245" s="33" t="s">
        <v>54</v>
      </c>
      <c r="F245" s="30"/>
      <c r="G245" s="32">
        <f>G246</f>
        <v>1300</v>
      </c>
      <c r="H245" s="34"/>
      <c r="K245" s="32">
        <f>K246</f>
        <v>1300</v>
      </c>
      <c r="L245" s="34"/>
    </row>
    <row r="246" spans="1:12" s="16" customFormat="1" ht="21" customHeight="1">
      <c r="A246" s="25"/>
      <c r="B246" s="29" t="s">
        <v>58</v>
      </c>
      <c r="C246" s="30" t="s">
        <v>265</v>
      </c>
      <c r="D246" s="33" t="s">
        <v>51</v>
      </c>
      <c r="E246" s="33" t="s">
        <v>46</v>
      </c>
      <c r="F246" s="30"/>
      <c r="G246" s="32">
        <f>G247</f>
        <v>1300</v>
      </c>
      <c r="H246" s="34"/>
      <c r="K246" s="32">
        <f>K247</f>
        <v>1300</v>
      </c>
      <c r="L246" s="34"/>
    </row>
    <row r="247" spans="1:12" s="16" customFormat="1" ht="21.75" customHeight="1">
      <c r="A247" s="25"/>
      <c r="B247" s="95" t="s">
        <v>77</v>
      </c>
      <c r="C247" s="30" t="s">
        <v>266</v>
      </c>
      <c r="D247" s="33" t="s">
        <v>51</v>
      </c>
      <c r="E247" s="33" t="s">
        <v>46</v>
      </c>
      <c r="F247" s="30" t="s">
        <v>76</v>
      </c>
      <c r="G247" s="32">
        <f>G248</f>
        <v>1300</v>
      </c>
      <c r="H247" s="34"/>
      <c r="K247" s="32">
        <f>K248</f>
        <v>1300</v>
      </c>
      <c r="L247" s="34"/>
    </row>
    <row r="248" spans="1:12" s="16" customFormat="1" ht="31.5" customHeight="1">
      <c r="A248" s="9"/>
      <c r="B248" s="35" t="s">
        <v>83</v>
      </c>
      <c r="C248" s="30" t="s">
        <v>266</v>
      </c>
      <c r="D248" s="33" t="s">
        <v>51</v>
      </c>
      <c r="E248" s="33" t="s">
        <v>46</v>
      </c>
      <c r="F248" s="30" t="s">
        <v>82</v>
      </c>
      <c r="G248" s="32">
        <v>1300</v>
      </c>
      <c r="H248" s="34"/>
      <c r="K248" s="32">
        <v>1300</v>
      </c>
      <c r="L248" s="34"/>
    </row>
    <row r="249" spans="1:12" s="16" customFormat="1" ht="58.5" customHeight="1">
      <c r="A249" s="26">
        <v>7</v>
      </c>
      <c r="B249" s="53" t="s">
        <v>146</v>
      </c>
      <c r="C249" s="67" t="s">
        <v>351</v>
      </c>
      <c r="D249" s="10"/>
      <c r="E249" s="10"/>
      <c r="F249" s="10"/>
      <c r="G249" s="69">
        <f>G250+G253+G258+G261</f>
        <v>29248.5</v>
      </c>
      <c r="H249" s="69">
        <f>H250+H253+H258</f>
        <v>0</v>
      </c>
      <c r="K249" s="69">
        <f>K250+K253+K258+K261</f>
        <v>29248.5</v>
      </c>
      <c r="L249" s="69">
        <f>L250+L253+L258</f>
        <v>0</v>
      </c>
    </row>
    <row r="250" spans="1:12" s="16" customFormat="1" ht="50.25" customHeight="1">
      <c r="A250" s="29"/>
      <c r="B250" s="98" t="s">
        <v>147</v>
      </c>
      <c r="C250" s="74" t="s">
        <v>267</v>
      </c>
      <c r="D250" s="68" t="s">
        <v>42</v>
      </c>
      <c r="E250" s="68" t="s">
        <v>40</v>
      </c>
      <c r="F250" s="92"/>
      <c r="G250" s="86">
        <f>G251</f>
        <v>2200</v>
      </c>
      <c r="H250" s="83"/>
      <c r="K250" s="86">
        <f>K251</f>
        <v>2200</v>
      </c>
      <c r="L250" s="83"/>
    </row>
    <row r="251" spans="1:12" s="16" customFormat="1" ht="23.25" customHeight="1">
      <c r="A251" s="29"/>
      <c r="B251" s="35" t="s">
        <v>77</v>
      </c>
      <c r="C251" s="30" t="s">
        <v>268</v>
      </c>
      <c r="D251" s="33" t="s">
        <v>42</v>
      </c>
      <c r="E251" s="33" t="s">
        <v>40</v>
      </c>
      <c r="F251" s="30" t="s">
        <v>76</v>
      </c>
      <c r="G251" s="32">
        <f>G252</f>
        <v>2200</v>
      </c>
      <c r="H251" s="83"/>
      <c r="K251" s="32">
        <f>K252</f>
        <v>2200</v>
      </c>
      <c r="L251" s="83"/>
    </row>
    <row r="252" spans="1:12" s="16" customFormat="1" ht="33.75" customHeight="1">
      <c r="A252" s="29"/>
      <c r="B252" s="95" t="s">
        <v>83</v>
      </c>
      <c r="C252" s="30" t="s">
        <v>268</v>
      </c>
      <c r="D252" s="33" t="s">
        <v>42</v>
      </c>
      <c r="E252" s="33" t="s">
        <v>40</v>
      </c>
      <c r="F252" s="30" t="s">
        <v>82</v>
      </c>
      <c r="G252" s="32">
        <v>2200</v>
      </c>
      <c r="H252" s="83"/>
      <c r="K252" s="32">
        <v>2200</v>
      </c>
      <c r="L252" s="83"/>
    </row>
    <row r="253" spans="1:12" s="16" customFormat="1" ht="36" customHeight="1">
      <c r="A253" s="29"/>
      <c r="B253" s="98" t="s">
        <v>148</v>
      </c>
      <c r="C253" s="74" t="s">
        <v>269</v>
      </c>
      <c r="D253" s="68" t="s">
        <v>42</v>
      </c>
      <c r="E253" s="68" t="s">
        <v>40</v>
      </c>
      <c r="F253" s="74"/>
      <c r="G253" s="86">
        <f>G256+G254</f>
        <v>25448.5</v>
      </c>
      <c r="H253" s="83"/>
      <c r="K253" s="86">
        <f>K256+K254</f>
        <v>25448.5</v>
      </c>
      <c r="L253" s="83"/>
    </row>
    <row r="254" spans="1:12" s="16" customFormat="1" ht="79.5" customHeight="1">
      <c r="A254" s="29"/>
      <c r="B254" s="25" t="s">
        <v>88</v>
      </c>
      <c r="C254" s="30" t="s">
        <v>270</v>
      </c>
      <c r="D254" s="33" t="s">
        <v>42</v>
      </c>
      <c r="E254" s="33" t="s">
        <v>40</v>
      </c>
      <c r="F254" s="36" t="s">
        <v>86</v>
      </c>
      <c r="G254" s="32">
        <f>G255</f>
        <v>22935.6</v>
      </c>
      <c r="H254" s="83"/>
      <c r="K254" s="32">
        <f>K255</f>
        <v>22935.6</v>
      </c>
      <c r="L254" s="83"/>
    </row>
    <row r="255" spans="1:12" s="16" customFormat="1" ht="24" customHeight="1">
      <c r="A255" s="29"/>
      <c r="B255" s="78" t="s">
        <v>109</v>
      </c>
      <c r="C255" s="30" t="s">
        <v>270</v>
      </c>
      <c r="D255" s="33" t="s">
        <v>42</v>
      </c>
      <c r="E255" s="33" t="s">
        <v>40</v>
      </c>
      <c r="F255" s="36" t="s">
        <v>110</v>
      </c>
      <c r="G255" s="32">
        <v>22935.6</v>
      </c>
      <c r="H255" s="83"/>
      <c r="K255" s="32">
        <v>22935.6</v>
      </c>
      <c r="L255" s="83"/>
    </row>
    <row r="256" spans="1:12" s="16" customFormat="1" ht="23.25" customHeight="1">
      <c r="A256" s="29"/>
      <c r="B256" s="35" t="s">
        <v>77</v>
      </c>
      <c r="C256" s="30" t="s">
        <v>270</v>
      </c>
      <c r="D256" s="33" t="s">
        <v>42</v>
      </c>
      <c r="E256" s="33" t="s">
        <v>40</v>
      </c>
      <c r="F256" s="30" t="s">
        <v>76</v>
      </c>
      <c r="G256" s="32">
        <f>G257</f>
        <v>2512.9</v>
      </c>
      <c r="H256" s="83"/>
      <c r="K256" s="32">
        <f>K257</f>
        <v>2512.9</v>
      </c>
      <c r="L256" s="83"/>
    </row>
    <row r="257" spans="1:12" s="16" customFormat="1" ht="33.75" customHeight="1">
      <c r="A257" s="29"/>
      <c r="B257" s="95" t="s">
        <v>83</v>
      </c>
      <c r="C257" s="30" t="s">
        <v>270</v>
      </c>
      <c r="D257" s="33" t="s">
        <v>42</v>
      </c>
      <c r="E257" s="33" t="s">
        <v>40</v>
      </c>
      <c r="F257" s="30" t="s">
        <v>82</v>
      </c>
      <c r="G257" s="32">
        <v>2512.9</v>
      </c>
      <c r="H257" s="83"/>
      <c r="K257" s="32">
        <v>2512.9</v>
      </c>
      <c r="L257" s="83"/>
    </row>
    <row r="258" spans="1:12" s="16" customFormat="1" ht="28.5" customHeight="1">
      <c r="A258" s="29"/>
      <c r="B258" s="85" t="s">
        <v>149</v>
      </c>
      <c r="C258" s="74" t="s">
        <v>271</v>
      </c>
      <c r="D258" s="33" t="s">
        <v>42</v>
      </c>
      <c r="E258" s="33" t="s">
        <v>40</v>
      </c>
      <c r="F258" s="74"/>
      <c r="G258" s="86">
        <f>+G259</f>
        <v>700</v>
      </c>
      <c r="H258" s="83"/>
      <c r="K258" s="86">
        <f>+K259</f>
        <v>700</v>
      </c>
      <c r="L258" s="83"/>
    </row>
    <row r="259" spans="1:12" s="16" customFormat="1" ht="28.5" customHeight="1">
      <c r="A259" s="29"/>
      <c r="B259" s="35" t="s">
        <v>77</v>
      </c>
      <c r="C259" s="30" t="s">
        <v>272</v>
      </c>
      <c r="D259" s="33" t="s">
        <v>42</v>
      </c>
      <c r="E259" s="33" t="s">
        <v>40</v>
      </c>
      <c r="F259" s="30" t="s">
        <v>76</v>
      </c>
      <c r="G259" s="32">
        <f>G260</f>
        <v>700</v>
      </c>
      <c r="H259" s="83"/>
      <c r="K259" s="32">
        <f>K260</f>
        <v>700</v>
      </c>
      <c r="L259" s="83"/>
    </row>
    <row r="260" spans="1:12" s="16" customFormat="1" ht="33.75" customHeight="1">
      <c r="A260" s="29"/>
      <c r="B260" s="95" t="s">
        <v>83</v>
      </c>
      <c r="C260" s="30" t="s">
        <v>272</v>
      </c>
      <c r="D260" s="33" t="s">
        <v>42</v>
      </c>
      <c r="E260" s="33" t="s">
        <v>40</v>
      </c>
      <c r="F260" s="30" t="s">
        <v>82</v>
      </c>
      <c r="G260" s="32">
        <v>700</v>
      </c>
      <c r="H260" s="83"/>
      <c r="K260" s="32">
        <v>700</v>
      </c>
      <c r="L260" s="83"/>
    </row>
    <row r="261" spans="1:12" s="16" customFormat="1" ht="33.75" customHeight="1">
      <c r="A261" s="29"/>
      <c r="B261" s="85" t="s">
        <v>150</v>
      </c>
      <c r="C261" s="74" t="s">
        <v>273</v>
      </c>
      <c r="D261" s="68" t="s">
        <v>42</v>
      </c>
      <c r="E261" s="68" t="s">
        <v>40</v>
      </c>
      <c r="F261" s="74"/>
      <c r="G261" s="86">
        <f>G262</f>
        <v>900</v>
      </c>
      <c r="H261" s="83"/>
      <c r="K261" s="86">
        <f>K262</f>
        <v>900</v>
      </c>
      <c r="L261" s="83"/>
    </row>
    <row r="262" spans="1:12" s="16" customFormat="1" ht="25.5" customHeight="1">
      <c r="A262" s="29"/>
      <c r="B262" s="35" t="s">
        <v>77</v>
      </c>
      <c r="C262" s="30" t="s">
        <v>274</v>
      </c>
      <c r="D262" s="33" t="s">
        <v>42</v>
      </c>
      <c r="E262" s="33" t="s">
        <v>40</v>
      </c>
      <c r="F262" s="30" t="s">
        <v>76</v>
      </c>
      <c r="G262" s="32">
        <f>G263</f>
        <v>900</v>
      </c>
      <c r="H262" s="83"/>
      <c r="K262" s="32">
        <f>K263</f>
        <v>900</v>
      </c>
      <c r="L262" s="83"/>
    </row>
    <row r="263" spans="1:12" s="16" customFormat="1" ht="33.75" customHeight="1">
      <c r="A263" s="29"/>
      <c r="B263" s="35" t="s">
        <v>83</v>
      </c>
      <c r="C263" s="30" t="s">
        <v>274</v>
      </c>
      <c r="D263" s="33" t="s">
        <v>42</v>
      </c>
      <c r="E263" s="33" t="s">
        <v>40</v>
      </c>
      <c r="F263" s="30" t="s">
        <v>82</v>
      </c>
      <c r="G263" s="32">
        <v>900</v>
      </c>
      <c r="H263" s="83"/>
      <c r="K263" s="32">
        <v>900</v>
      </c>
      <c r="L263" s="83"/>
    </row>
    <row r="264" spans="1:12" ht="45" customHeight="1">
      <c r="A264" s="26">
        <v>8</v>
      </c>
      <c r="B264" s="53" t="s">
        <v>199</v>
      </c>
      <c r="C264" s="70" t="s">
        <v>275</v>
      </c>
      <c r="D264" s="31"/>
      <c r="E264" s="31"/>
      <c r="F264" s="30"/>
      <c r="G264" s="69">
        <f>G265</f>
        <v>48063</v>
      </c>
      <c r="H264" s="69">
        <f>H270+H274+H267</f>
        <v>47063</v>
      </c>
      <c r="K264" s="69">
        <f>K265</f>
        <v>14183</v>
      </c>
      <c r="L264" s="69">
        <f>L270+L274+L267</f>
        <v>13183</v>
      </c>
    </row>
    <row r="265" spans="1:12" ht="19.5" customHeight="1">
      <c r="A265" s="29"/>
      <c r="B265" s="23" t="s">
        <v>65</v>
      </c>
      <c r="C265" s="30" t="s">
        <v>275</v>
      </c>
      <c r="D265" s="43" t="s">
        <v>49</v>
      </c>
      <c r="E265" s="24" t="s">
        <v>54</v>
      </c>
      <c r="F265" s="42"/>
      <c r="G265" s="32">
        <f>G266</f>
        <v>48063</v>
      </c>
      <c r="H265" s="69"/>
      <c r="K265" s="32">
        <f>K266</f>
        <v>14183</v>
      </c>
      <c r="L265" s="69"/>
    </row>
    <row r="266" spans="1:12" ht="23.25" customHeight="1">
      <c r="A266" s="29"/>
      <c r="B266" s="25" t="s">
        <v>66</v>
      </c>
      <c r="C266" s="30" t="s">
        <v>275</v>
      </c>
      <c r="D266" s="37" t="s">
        <v>49</v>
      </c>
      <c r="E266" s="37" t="s">
        <v>54</v>
      </c>
      <c r="F266" s="36"/>
      <c r="G266" s="32">
        <f>G270+G274+G267</f>
        <v>48063</v>
      </c>
      <c r="H266" s="84"/>
      <c r="K266" s="32">
        <f>K270+K274+K267</f>
        <v>14183</v>
      </c>
      <c r="L266" s="84"/>
    </row>
    <row r="267" spans="1:12" ht="22.5" customHeight="1">
      <c r="A267" s="29"/>
      <c r="B267" s="25" t="s">
        <v>218</v>
      </c>
      <c r="C267" s="30" t="s">
        <v>235</v>
      </c>
      <c r="D267" s="37" t="s">
        <v>49</v>
      </c>
      <c r="E267" s="37" t="s">
        <v>42</v>
      </c>
      <c r="F267" s="74"/>
      <c r="G267" s="32">
        <f>G268</f>
        <v>1000</v>
      </c>
      <c r="H267" s="32">
        <f>H268</f>
        <v>0</v>
      </c>
      <c r="K267" s="32">
        <f>K268</f>
        <v>1000</v>
      </c>
      <c r="L267" s="32">
        <f>L268</f>
        <v>0</v>
      </c>
    </row>
    <row r="268" spans="1:12" ht="26.25" customHeight="1">
      <c r="A268" s="29"/>
      <c r="B268" s="25" t="s">
        <v>80</v>
      </c>
      <c r="C268" s="30" t="s">
        <v>236</v>
      </c>
      <c r="D268" s="37" t="s">
        <v>49</v>
      </c>
      <c r="E268" s="37" t="s">
        <v>42</v>
      </c>
      <c r="F268" s="30" t="s">
        <v>78</v>
      </c>
      <c r="G268" s="32">
        <f>G269</f>
        <v>1000</v>
      </c>
      <c r="H268" s="84"/>
      <c r="K268" s="32">
        <f>K269</f>
        <v>1000</v>
      </c>
      <c r="L268" s="84"/>
    </row>
    <row r="269" spans="1:12" ht="37.5" customHeight="1">
      <c r="A269" s="29"/>
      <c r="B269" s="25" t="s">
        <v>81</v>
      </c>
      <c r="C269" s="30" t="s">
        <v>236</v>
      </c>
      <c r="D269" s="37" t="s">
        <v>49</v>
      </c>
      <c r="E269" s="37" t="s">
        <v>42</v>
      </c>
      <c r="F269" s="30" t="s">
        <v>79</v>
      </c>
      <c r="G269" s="32">
        <v>1000</v>
      </c>
      <c r="H269" s="84"/>
      <c r="K269" s="32">
        <v>1000</v>
      </c>
      <c r="L269" s="84"/>
    </row>
    <row r="270" spans="1:12" ht="51.75" customHeight="1">
      <c r="A270" s="29"/>
      <c r="B270" s="96" t="s">
        <v>164</v>
      </c>
      <c r="C270" s="36" t="s">
        <v>233</v>
      </c>
      <c r="D270" s="68" t="s">
        <v>49</v>
      </c>
      <c r="E270" s="89" t="s">
        <v>44</v>
      </c>
      <c r="F270" s="74"/>
      <c r="G270" s="86">
        <f aca="true" t="shared" si="6" ref="G270:H272">G271</f>
        <v>46140</v>
      </c>
      <c r="H270" s="91">
        <f t="shared" si="6"/>
        <v>46140</v>
      </c>
      <c r="K270" s="86">
        <f aca="true" t="shared" si="7" ref="K270:L272">K271</f>
        <v>13183</v>
      </c>
      <c r="L270" s="91">
        <f t="shared" si="7"/>
        <v>13183</v>
      </c>
    </row>
    <row r="271" spans="1:12" ht="66" customHeight="1">
      <c r="A271" s="29"/>
      <c r="B271" s="25" t="s">
        <v>138</v>
      </c>
      <c r="C271" s="36" t="s">
        <v>231</v>
      </c>
      <c r="D271" s="33" t="s">
        <v>49</v>
      </c>
      <c r="E271" s="37" t="s">
        <v>44</v>
      </c>
      <c r="F271" s="30"/>
      <c r="G271" s="32">
        <f t="shared" si="6"/>
        <v>46140</v>
      </c>
      <c r="H271" s="32">
        <f t="shared" si="6"/>
        <v>46140</v>
      </c>
      <c r="K271" s="32">
        <f t="shared" si="7"/>
        <v>13183</v>
      </c>
      <c r="L271" s="32">
        <f t="shared" si="7"/>
        <v>13183</v>
      </c>
    </row>
    <row r="272" spans="1:12" ht="36.75" customHeight="1">
      <c r="A272" s="29"/>
      <c r="B272" s="44" t="s">
        <v>139</v>
      </c>
      <c r="C272" s="36" t="s">
        <v>231</v>
      </c>
      <c r="D272" s="33" t="s">
        <v>49</v>
      </c>
      <c r="E272" s="37" t="s">
        <v>44</v>
      </c>
      <c r="F272" s="30" t="s">
        <v>165</v>
      </c>
      <c r="G272" s="32">
        <f t="shared" si="6"/>
        <v>46140</v>
      </c>
      <c r="H272" s="32">
        <f t="shared" si="6"/>
        <v>46140</v>
      </c>
      <c r="K272" s="32">
        <f t="shared" si="7"/>
        <v>13183</v>
      </c>
      <c r="L272" s="32">
        <f t="shared" si="7"/>
        <v>13183</v>
      </c>
    </row>
    <row r="273" spans="1:12" ht="21" customHeight="1">
      <c r="A273" s="29"/>
      <c r="B273" s="25" t="s">
        <v>140</v>
      </c>
      <c r="C273" s="36" t="s">
        <v>231</v>
      </c>
      <c r="D273" s="33" t="s">
        <v>49</v>
      </c>
      <c r="E273" s="37" t="s">
        <v>44</v>
      </c>
      <c r="F273" s="30" t="s">
        <v>141</v>
      </c>
      <c r="G273" s="32">
        <v>46140</v>
      </c>
      <c r="H273" s="32">
        <v>46140</v>
      </c>
      <c r="K273" s="32">
        <v>13183</v>
      </c>
      <c r="L273" s="32">
        <v>13183</v>
      </c>
    </row>
    <row r="274" spans="1:12" ht="36.75" customHeight="1">
      <c r="A274" s="29"/>
      <c r="B274" s="96" t="s">
        <v>161</v>
      </c>
      <c r="C274" s="36" t="s">
        <v>232</v>
      </c>
      <c r="D274" s="33" t="s">
        <v>49</v>
      </c>
      <c r="E274" s="37" t="s">
        <v>42</v>
      </c>
      <c r="F274" s="74"/>
      <c r="G274" s="86">
        <f aca="true" t="shared" si="8" ref="G274:H276">G275</f>
        <v>923</v>
      </c>
      <c r="H274" s="86">
        <f t="shared" si="8"/>
        <v>923</v>
      </c>
      <c r="K274" s="86">
        <f aca="true" t="shared" si="9" ref="K274:L276">K275</f>
        <v>0</v>
      </c>
      <c r="L274" s="86">
        <f t="shared" si="9"/>
        <v>0</v>
      </c>
    </row>
    <row r="275" spans="1:12" ht="112.5" customHeight="1">
      <c r="A275" s="29"/>
      <c r="B275" s="25" t="s">
        <v>162</v>
      </c>
      <c r="C275" s="36" t="s">
        <v>234</v>
      </c>
      <c r="D275" s="33" t="s">
        <v>49</v>
      </c>
      <c r="E275" s="37" t="s">
        <v>42</v>
      </c>
      <c r="F275" s="30"/>
      <c r="G275" s="32">
        <f t="shared" si="8"/>
        <v>923</v>
      </c>
      <c r="H275" s="32">
        <f t="shared" si="8"/>
        <v>923</v>
      </c>
      <c r="K275" s="32">
        <f t="shared" si="9"/>
        <v>0</v>
      </c>
      <c r="L275" s="32">
        <f t="shared" si="9"/>
        <v>0</v>
      </c>
    </row>
    <row r="276" spans="1:12" ht="23.25" customHeight="1">
      <c r="A276" s="29"/>
      <c r="B276" s="25" t="s">
        <v>80</v>
      </c>
      <c r="C276" s="36" t="s">
        <v>234</v>
      </c>
      <c r="D276" s="33" t="s">
        <v>49</v>
      </c>
      <c r="E276" s="37" t="s">
        <v>42</v>
      </c>
      <c r="F276" s="30" t="s">
        <v>78</v>
      </c>
      <c r="G276" s="32">
        <f t="shared" si="8"/>
        <v>923</v>
      </c>
      <c r="H276" s="32">
        <f t="shared" si="8"/>
        <v>923</v>
      </c>
      <c r="K276" s="32">
        <f t="shared" si="9"/>
        <v>0</v>
      </c>
      <c r="L276" s="32">
        <f t="shared" si="9"/>
        <v>0</v>
      </c>
    </row>
    <row r="277" spans="1:12" ht="23.25" customHeight="1">
      <c r="A277" s="29"/>
      <c r="B277" s="44" t="s">
        <v>163</v>
      </c>
      <c r="C277" s="36" t="s">
        <v>234</v>
      </c>
      <c r="D277" s="33" t="s">
        <v>49</v>
      </c>
      <c r="E277" s="37" t="s">
        <v>42</v>
      </c>
      <c r="F277" s="30" t="s">
        <v>221</v>
      </c>
      <c r="G277" s="32">
        <v>923</v>
      </c>
      <c r="H277" s="32">
        <v>923</v>
      </c>
      <c r="K277" s="32">
        <v>0</v>
      </c>
      <c r="L277" s="32">
        <v>0</v>
      </c>
    </row>
    <row r="278" spans="1:12" s="16" customFormat="1" ht="67.5" customHeight="1">
      <c r="A278" s="26">
        <v>9</v>
      </c>
      <c r="B278" s="53" t="s">
        <v>167</v>
      </c>
      <c r="C278" s="27" t="s">
        <v>352</v>
      </c>
      <c r="D278" s="33"/>
      <c r="E278" s="33"/>
      <c r="F278" s="30"/>
      <c r="G278" s="69">
        <f>G290+G296+G279+G287+G293</f>
        <v>132956</v>
      </c>
      <c r="H278" s="69">
        <f>H290+H296+H279+H287</f>
        <v>110689</v>
      </c>
      <c r="K278" s="69">
        <f>K290+K296+K279+K287+K293</f>
        <v>139467</v>
      </c>
      <c r="L278" s="69">
        <f>L290+L296+L279+L287</f>
        <v>117200</v>
      </c>
    </row>
    <row r="279" spans="1:12" s="16" customFormat="1" ht="67.5" customHeight="1">
      <c r="A279" s="26"/>
      <c r="B279" s="29" t="s">
        <v>306</v>
      </c>
      <c r="C279" s="30" t="s">
        <v>339</v>
      </c>
      <c r="D279" s="30" t="s">
        <v>46</v>
      </c>
      <c r="E279" s="30" t="s">
        <v>46</v>
      </c>
      <c r="F279" s="30"/>
      <c r="G279" s="32">
        <f>G280</f>
        <v>13505</v>
      </c>
      <c r="H279" s="32">
        <f>H280</f>
        <v>13505</v>
      </c>
      <c r="K279" s="32">
        <f>K280</f>
        <v>13505</v>
      </c>
      <c r="L279" s="32">
        <f>L280</f>
        <v>13505</v>
      </c>
    </row>
    <row r="280" spans="1:12" s="16" customFormat="1" ht="51.75" customHeight="1">
      <c r="A280" s="26"/>
      <c r="B280" s="29" t="s">
        <v>307</v>
      </c>
      <c r="C280" s="30" t="s">
        <v>339</v>
      </c>
      <c r="D280" s="30" t="s">
        <v>46</v>
      </c>
      <c r="E280" s="30" t="s">
        <v>46</v>
      </c>
      <c r="F280" s="30"/>
      <c r="G280" s="32">
        <f>G281+G283+G285</f>
        <v>13505</v>
      </c>
      <c r="H280" s="32">
        <f>H281+H283+H285</f>
        <v>13505</v>
      </c>
      <c r="K280" s="32">
        <f>K281+K283+K285</f>
        <v>13505</v>
      </c>
      <c r="L280" s="32">
        <f>L281+L283+L285</f>
        <v>13505</v>
      </c>
    </row>
    <row r="281" spans="1:12" s="16" customFormat="1" ht="83.25" customHeight="1">
      <c r="A281" s="26"/>
      <c r="B281" s="29" t="s">
        <v>88</v>
      </c>
      <c r="C281" s="30" t="s">
        <v>339</v>
      </c>
      <c r="D281" s="30" t="s">
        <v>46</v>
      </c>
      <c r="E281" s="30" t="s">
        <v>46</v>
      </c>
      <c r="F281" s="32" t="s">
        <v>86</v>
      </c>
      <c r="G281" s="32">
        <f>G282</f>
        <v>12462.2</v>
      </c>
      <c r="H281" s="32">
        <f>H282</f>
        <v>12462.2</v>
      </c>
      <c r="K281" s="32">
        <f>K282</f>
        <v>12462.2</v>
      </c>
      <c r="L281" s="32">
        <f>L282</f>
        <v>12462.2</v>
      </c>
    </row>
    <row r="282" spans="1:12" s="16" customFormat="1" ht="30" customHeight="1">
      <c r="A282" s="26"/>
      <c r="B282" s="29" t="s">
        <v>109</v>
      </c>
      <c r="C282" s="30" t="s">
        <v>339</v>
      </c>
      <c r="D282" s="30" t="s">
        <v>46</v>
      </c>
      <c r="E282" s="30" t="s">
        <v>46</v>
      </c>
      <c r="F282" s="32" t="s">
        <v>110</v>
      </c>
      <c r="G282" s="32">
        <v>12462.2</v>
      </c>
      <c r="H282" s="32">
        <v>12462.2</v>
      </c>
      <c r="K282" s="32">
        <v>12462.2</v>
      </c>
      <c r="L282" s="32">
        <v>12462.2</v>
      </c>
    </row>
    <row r="283" spans="1:12" s="16" customFormat="1" ht="26.25" customHeight="1">
      <c r="A283" s="26"/>
      <c r="B283" s="29" t="s">
        <v>77</v>
      </c>
      <c r="C283" s="30" t="s">
        <v>339</v>
      </c>
      <c r="D283" s="30" t="s">
        <v>46</v>
      </c>
      <c r="E283" s="30" t="s">
        <v>46</v>
      </c>
      <c r="F283" s="32" t="s">
        <v>76</v>
      </c>
      <c r="G283" s="32">
        <f>G284</f>
        <v>1034.8</v>
      </c>
      <c r="H283" s="32">
        <f>H284</f>
        <v>1034.8</v>
      </c>
      <c r="K283" s="32">
        <f>K284</f>
        <v>1034.8</v>
      </c>
      <c r="L283" s="32">
        <f>L284</f>
        <v>1034.8</v>
      </c>
    </row>
    <row r="284" spans="1:12" s="16" customFormat="1" ht="36.75" customHeight="1">
      <c r="A284" s="26"/>
      <c r="B284" s="29" t="s">
        <v>83</v>
      </c>
      <c r="C284" s="30" t="s">
        <v>339</v>
      </c>
      <c r="D284" s="30" t="s">
        <v>46</v>
      </c>
      <c r="E284" s="30" t="s">
        <v>46</v>
      </c>
      <c r="F284" s="32" t="s">
        <v>82</v>
      </c>
      <c r="G284" s="32">
        <v>1034.8</v>
      </c>
      <c r="H284" s="32">
        <v>1034.8</v>
      </c>
      <c r="K284" s="32">
        <v>1034.8</v>
      </c>
      <c r="L284" s="32">
        <v>1034.8</v>
      </c>
    </row>
    <row r="285" spans="1:12" s="16" customFormat="1" ht="24.75" customHeight="1">
      <c r="A285" s="26"/>
      <c r="B285" s="29" t="s">
        <v>104</v>
      </c>
      <c r="C285" s="30" t="s">
        <v>339</v>
      </c>
      <c r="D285" s="30" t="s">
        <v>46</v>
      </c>
      <c r="E285" s="30" t="s">
        <v>46</v>
      </c>
      <c r="F285" s="32" t="s">
        <v>105</v>
      </c>
      <c r="G285" s="32">
        <f>G286</f>
        <v>8</v>
      </c>
      <c r="H285" s="32">
        <f>H286</f>
        <v>8</v>
      </c>
      <c r="K285" s="32">
        <f>K286</f>
        <v>8</v>
      </c>
      <c r="L285" s="32">
        <f>L286</f>
        <v>8</v>
      </c>
    </row>
    <row r="286" spans="1:12" s="16" customFormat="1" ht="24" customHeight="1">
      <c r="A286" s="26"/>
      <c r="B286" s="29" t="s">
        <v>106</v>
      </c>
      <c r="C286" s="30" t="s">
        <v>339</v>
      </c>
      <c r="D286" s="30" t="s">
        <v>46</v>
      </c>
      <c r="E286" s="30" t="s">
        <v>46</v>
      </c>
      <c r="F286" s="32" t="s">
        <v>107</v>
      </c>
      <c r="G286" s="32">
        <v>8</v>
      </c>
      <c r="H286" s="32">
        <v>8</v>
      </c>
      <c r="K286" s="32">
        <v>8</v>
      </c>
      <c r="L286" s="32">
        <v>8</v>
      </c>
    </row>
    <row r="287" spans="1:12" s="16" customFormat="1" ht="67.5" customHeight="1">
      <c r="A287" s="26"/>
      <c r="B287" s="29" t="s">
        <v>305</v>
      </c>
      <c r="C287" s="30" t="s">
        <v>340</v>
      </c>
      <c r="D287" s="30" t="s">
        <v>49</v>
      </c>
      <c r="E287" s="30" t="s">
        <v>42</v>
      </c>
      <c r="F287" s="30"/>
      <c r="G287" s="32">
        <f>G289</f>
        <v>97184</v>
      </c>
      <c r="H287" s="32">
        <f>H289</f>
        <v>97184</v>
      </c>
      <c r="K287" s="32">
        <f>K289</f>
        <v>103695</v>
      </c>
      <c r="L287" s="32">
        <f>L289</f>
        <v>103695</v>
      </c>
    </row>
    <row r="288" spans="1:12" s="16" customFormat="1" ht="27.75" customHeight="1">
      <c r="A288" s="26"/>
      <c r="B288" s="29" t="s">
        <v>80</v>
      </c>
      <c r="C288" s="30" t="s">
        <v>340</v>
      </c>
      <c r="D288" s="30" t="s">
        <v>49</v>
      </c>
      <c r="E288" s="30" t="s">
        <v>42</v>
      </c>
      <c r="F288" s="32" t="s">
        <v>78</v>
      </c>
      <c r="G288" s="32">
        <f>G289</f>
        <v>97184</v>
      </c>
      <c r="H288" s="32">
        <f>H289</f>
        <v>97184</v>
      </c>
      <c r="K288" s="32">
        <f>K289</f>
        <v>103695</v>
      </c>
      <c r="L288" s="32">
        <f>L289</f>
        <v>103695</v>
      </c>
    </row>
    <row r="289" spans="1:12" s="16" customFormat="1" ht="34.5" customHeight="1">
      <c r="A289" s="26"/>
      <c r="B289" s="29" t="s">
        <v>81</v>
      </c>
      <c r="C289" s="30" t="s">
        <v>340</v>
      </c>
      <c r="D289" s="30" t="s">
        <v>49</v>
      </c>
      <c r="E289" s="30" t="s">
        <v>42</v>
      </c>
      <c r="F289" s="32" t="s">
        <v>79</v>
      </c>
      <c r="G289" s="32">
        <v>97184</v>
      </c>
      <c r="H289" s="32">
        <v>97184</v>
      </c>
      <c r="K289" s="32">
        <v>103695</v>
      </c>
      <c r="L289" s="32">
        <v>103695</v>
      </c>
    </row>
    <row r="290" spans="1:12" s="16" customFormat="1" ht="78" customHeight="1">
      <c r="A290" s="26"/>
      <c r="B290" s="29" t="s">
        <v>334</v>
      </c>
      <c r="C290" s="30" t="s">
        <v>276</v>
      </c>
      <c r="D290" s="30" t="s">
        <v>46</v>
      </c>
      <c r="E290" s="30" t="s">
        <v>67</v>
      </c>
      <c r="F290" s="30"/>
      <c r="G290" s="32">
        <f>G291</f>
        <v>4097</v>
      </c>
      <c r="H290" s="32"/>
      <c r="K290" s="32">
        <f>K291</f>
        <v>4097</v>
      </c>
      <c r="L290" s="32"/>
    </row>
    <row r="291" spans="1:12" s="16" customFormat="1" ht="38.25" customHeight="1">
      <c r="A291" s="26"/>
      <c r="B291" s="29" t="s">
        <v>77</v>
      </c>
      <c r="C291" s="30" t="s">
        <v>276</v>
      </c>
      <c r="D291" s="30" t="s">
        <v>46</v>
      </c>
      <c r="E291" s="30" t="s">
        <v>67</v>
      </c>
      <c r="F291" s="30" t="s">
        <v>76</v>
      </c>
      <c r="G291" s="32">
        <f>G292</f>
        <v>4097</v>
      </c>
      <c r="H291" s="32"/>
      <c r="K291" s="32">
        <f>K292</f>
        <v>4097</v>
      </c>
      <c r="L291" s="32"/>
    </row>
    <row r="292" spans="1:12" s="16" customFormat="1" ht="41.25" customHeight="1">
      <c r="A292" s="26"/>
      <c r="B292" s="29" t="s">
        <v>83</v>
      </c>
      <c r="C292" s="30" t="s">
        <v>276</v>
      </c>
      <c r="D292" s="30" t="s">
        <v>46</v>
      </c>
      <c r="E292" s="30" t="s">
        <v>67</v>
      </c>
      <c r="F292" s="30" t="s">
        <v>82</v>
      </c>
      <c r="G292" s="32">
        <v>4097</v>
      </c>
      <c r="H292" s="32"/>
      <c r="K292" s="32">
        <v>4097</v>
      </c>
      <c r="L292" s="32"/>
    </row>
    <row r="293" spans="1:12" s="16" customFormat="1" ht="21" customHeight="1">
      <c r="A293" s="26"/>
      <c r="B293" s="29" t="s">
        <v>326</v>
      </c>
      <c r="C293" s="30" t="s">
        <v>324</v>
      </c>
      <c r="D293" s="30" t="s">
        <v>46</v>
      </c>
      <c r="E293" s="30" t="s">
        <v>67</v>
      </c>
      <c r="F293" s="30"/>
      <c r="G293" s="32">
        <f>G294</f>
        <v>16000</v>
      </c>
      <c r="H293" s="32"/>
      <c r="K293" s="32">
        <f>K294</f>
        <v>16000</v>
      </c>
      <c r="L293" s="32"/>
    </row>
    <row r="294" spans="1:12" s="16" customFormat="1" ht="19.5" customHeight="1">
      <c r="A294" s="26"/>
      <c r="B294" s="29" t="s">
        <v>104</v>
      </c>
      <c r="C294" s="30" t="s">
        <v>324</v>
      </c>
      <c r="D294" s="30" t="s">
        <v>46</v>
      </c>
      <c r="E294" s="30" t="s">
        <v>67</v>
      </c>
      <c r="F294" s="30" t="s">
        <v>105</v>
      </c>
      <c r="G294" s="32">
        <f>G295</f>
        <v>16000</v>
      </c>
      <c r="H294" s="32"/>
      <c r="K294" s="32">
        <f>K295</f>
        <v>16000</v>
      </c>
      <c r="L294" s="32"/>
    </row>
    <row r="295" spans="1:12" s="16" customFormat="1" ht="79.5" customHeight="1">
      <c r="A295" s="26"/>
      <c r="B295" s="29" t="s">
        <v>327</v>
      </c>
      <c r="C295" s="30" t="s">
        <v>324</v>
      </c>
      <c r="D295" s="30" t="s">
        <v>46</v>
      </c>
      <c r="E295" s="30" t="s">
        <v>67</v>
      </c>
      <c r="F295" s="30" t="s">
        <v>325</v>
      </c>
      <c r="G295" s="32">
        <f>16000</f>
        <v>16000</v>
      </c>
      <c r="H295" s="32"/>
      <c r="K295" s="32">
        <f>16000</f>
        <v>16000</v>
      </c>
      <c r="L295" s="32"/>
    </row>
    <row r="296" spans="1:12" s="16" customFormat="1" ht="21" customHeight="1">
      <c r="A296" s="29"/>
      <c r="B296" s="29" t="s">
        <v>222</v>
      </c>
      <c r="C296" s="30" t="s">
        <v>277</v>
      </c>
      <c r="D296" s="30" t="s">
        <v>46</v>
      </c>
      <c r="E296" s="30" t="s">
        <v>42</v>
      </c>
      <c r="F296" s="30"/>
      <c r="G296" s="32">
        <f>G297</f>
        <v>2170</v>
      </c>
      <c r="H296" s="32"/>
      <c r="K296" s="32">
        <f>K297</f>
        <v>2170</v>
      </c>
      <c r="L296" s="32"/>
    </row>
    <row r="297" spans="1:12" s="16" customFormat="1" ht="24.75" customHeight="1">
      <c r="A297" s="29"/>
      <c r="B297" s="29" t="s">
        <v>77</v>
      </c>
      <c r="C297" s="30" t="s">
        <v>277</v>
      </c>
      <c r="D297" s="30" t="s">
        <v>46</v>
      </c>
      <c r="E297" s="30" t="s">
        <v>42</v>
      </c>
      <c r="F297" s="30" t="s">
        <v>76</v>
      </c>
      <c r="G297" s="32">
        <f>G298</f>
        <v>2170</v>
      </c>
      <c r="H297" s="32"/>
      <c r="K297" s="32">
        <f>K298</f>
        <v>2170</v>
      </c>
      <c r="L297" s="32"/>
    </row>
    <row r="298" spans="1:12" s="16" customFormat="1" ht="36.75" customHeight="1">
      <c r="A298" s="29"/>
      <c r="B298" s="29" t="s">
        <v>83</v>
      </c>
      <c r="C298" s="30" t="s">
        <v>277</v>
      </c>
      <c r="D298" s="30" t="s">
        <v>46</v>
      </c>
      <c r="E298" s="30" t="s">
        <v>42</v>
      </c>
      <c r="F298" s="30" t="s">
        <v>82</v>
      </c>
      <c r="G298" s="32">
        <v>2170</v>
      </c>
      <c r="H298" s="32"/>
      <c r="K298" s="32">
        <v>2170</v>
      </c>
      <c r="L298" s="32"/>
    </row>
    <row r="299" spans="1:12" s="16" customFormat="1" ht="72" customHeight="1">
      <c r="A299" s="26">
        <v>10</v>
      </c>
      <c r="B299" s="53" t="s">
        <v>200</v>
      </c>
      <c r="C299" s="70" t="s">
        <v>353</v>
      </c>
      <c r="D299" s="31"/>
      <c r="E299" s="31"/>
      <c r="F299" s="30"/>
      <c r="G299" s="69">
        <f>G300</f>
        <v>9064.6</v>
      </c>
      <c r="H299" s="69">
        <f>H300</f>
        <v>0</v>
      </c>
      <c r="K299" s="69">
        <f>K300</f>
        <v>9064.6</v>
      </c>
      <c r="L299" s="69">
        <f>L300</f>
        <v>0</v>
      </c>
    </row>
    <row r="300" spans="1:12" s="16" customFormat="1" ht="18.75" customHeight="1">
      <c r="A300" s="29"/>
      <c r="B300" s="29" t="s">
        <v>43</v>
      </c>
      <c r="C300" s="30" t="s">
        <v>278</v>
      </c>
      <c r="D300" s="30" t="s">
        <v>44</v>
      </c>
      <c r="E300" s="30" t="s">
        <v>54</v>
      </c>
      <c r="F300" s="30"/>
      <c r="G300" s="28">
        <f>G301</f>
        <v>9064.6</v>
      </c>
      <c r="H300" s="28">
        <f>H301</f>
        <v>0</v>
      </c>
      <c r="K300" s="28">
        <f>K301</f>
        <v>9064.6</v>
      </c>
      <c r="L300" s="28">
        <f>L301</f>
        <v>0</v>
      </c>
    </row>
    <row r="301" spans="1:12" s="16" customFormat="1" ht="21" customHeight="1">
      <c r="A301" s="29"/>
      <c r="B301" s="29" t="s">
        <v>53</v>
      </c>
      <c r="C301" s="30" t="s">
        <v>278</v>
      </c>
      <c r="D301" s="30" t="s">
        <v>44</v>
      </c>
      <c r="E301" s="30" t="s">
        <v>52</v>
      </c>
      <c r="F301" s="30"/>
      <c r="G301" s="32">
        <f>G302+G309</f>
        <v>9064.6</v>
      </c>
      <c r="H301" s="32">
        <f>H309</f>
        <v>0</v>
      </c>
      <c r="K301" s="32">
        <f>K302+K309</f>
        <v>9064.6</v>
      </c>
      <c r="L301" s="32">
        <f>L309</f>
        <v>0</v>
      </c>
    </row>
    <row r="302" spans="1:12" s="16" customFormat="1" ht="33.75" customHeight="1">
      <c r="A302" s="29"/>
      <c r="B302" s="29" t="s">
        <v>211</v>
      </c>
      <c r="C302" s="30" t="s">
        <v>278</v>
      </c>
      <c r="D302" s="30" t="s">
        <v>44</v>
      </c>
      <c r="E302" s="30" t="s">
        <v>52</v>
      </c>
      <c r="F302" s="30"/>
      <c r="G302" s="32">
        <f>G303+G305+G307</f>
        <v>4714.6</v>
      </c>
      <c r="H302" s="32"/>
      <c r="K302" s="32">
        <f>K303+K305+K307</f>
        <v>4714.6</v>
      </c>
      <c r="L302" s="32"/>
    </row>
    <row r="303" spans="1:12" s="16" customFormat="1" ht="82.5" customHeight="1">
      <c r="A303" s="29"/>
      <c r="B303" s="29" t="s">
        <v>88</v>
      </c>
      <c r="C303" s="30" t="s">
        <v>278</v>
      </c>
      <c r="D303" s="30" t="s">
        <v>44</v>
      </c>
      <c r="E303" s="30" t="s">
        <v>52</v>
      </c>
      <c r="F303" s="30" t="s">
        <v>86</v>
      </c>
      <c r="G303" s="32">
        <f>G304</f>
        <v>3636.9</v>
      </c>
      <c r="H303" s="32"/>
      <c r="K303" s="32">
        <f>K304</f>
        <v>3636.9</v>
      </c>
      <c r="L303" s="32"/>
    </row>
    <row r="304" spans="1:12" s="16" customFormat="1" ht="21.75" customHeight="1">
      <c r="A304" s="29"/>
      <c r="B304" s="29" t="s">
        <v>109</v>
      </c>
      <c r="C304" s="30" t="s">
        <v>278</v>
      </c>
      <c r="D304" s="30" t="s">
        <v>44</v>
      </c>
      <c r="E304" s="30" t="s">
        <v>52</v>
      </c>
      <c r="F304" s="30" t="s">
        <v>110</v>
      </c>
      <c r="G304" s="32">
        <v>3636.9</v>
      </c>
      <c r="H304" s="32"/>
      <c r="K304" s="32">
        <v>3636.9</v>
      </c>
      <c r="L304" s="32"/>
    </row>
    <row r="305" spans="1:12" s="16" customFormat="1" ht="23.25" customHeight="1">
      <c r="A305" s="29"/>
      <c r="B305" s="29" t="s">
        <v>77</v>
      </c>
      <c r="C305" s="30" t="s">
        <v>278</v>
      </c>
      <c r="D305" s="30" t="s">
        <v>44</v>
      </c>
      <c r="E305" s="30" t="s">
        <v>52</v>
      </c>
      <c r="F305" s="30" t="s">
        <v>76</v>
      </c>
      <c r="G305" s="32">
        <f>G306</f>
        <v>1054.2</v>
      </c>
      <c r="H305" s="32"/>
      <c r="K305" s="32">
        <f>K306</f>
        <v>1054.2</v>
      </c>
      <c r="L305" s="32"/>
    </row>
    <row r="306" spans="1:12" s="16" customFormat="1" ht="33" customHeight="1">
      <c r="A306" s="29"/>
      <c r="B306" s="29" t="s">
        <v>83</v>
      </c>
      <c r="C306" s="30" t="s">
        <v>278</v>
      </c>
      <c r="D306" s="30" t="s">
        <v>44</v>
      </c>
      <c r="E306" s="30" t="s">
        <v>52</v>
      </c>
      <c r="F306" s="30" t="s">
        <v>82</v>
      </c>
      <c r="G306" s="32">
        <v>1054.2</v>
      </c>
      <c r="H306" s="32"/>
      <c r="K306" s="32">
        <v>1054.2</v>
      </c>
      <c r="L306" s="32"/>
    </row>
    <row r="307" spans="1:12" s="16" customFormat="1" ht="18.75" customHeight="1">
      <c r="A307" s="29"/>
      <c r="B307" s="29" t="s">
        <v>104</v>
      </c>
      <c r="C307" s="30" t="s">
        <v>278</v>
      </c>
      <c r="D307" s="30" t="s">
        <v>44</v>
      </c>
      <c r="E307" s="30" t="s">
        <v>52</v>
      </c>
      <c r="F307" s="30" t="s">
        <v>105</v>
      </c>
      <c r="G307" s="32">
        <f>G308</f>
        <v>23.5</v>
      </c>
      <c r="H307" s="32"/>
      <c r="K307" s="32">
        <f>K308</f>
        <v>23.5</v>
      </c>
      <c r="L307" s="32"/>
    </row>
    <row r="308" spans="1:12" s="16" customFormat="1" ht="22.5" customHeight="1">
      <c r="A308" s="29"/>
      <c r="B308" s="29" t="s">
        <v>106</v>
      </c>
      <c r="C308" s="30" t="s">
        <v>278</v>
      </c>
      <c r="D308" s="30" t="s">
        <v>44</v>
      </c>
      <c r="E308" s="30" t="s">
        <v>52</v>
      </c>
      <c r="F308" s="30" t="s">
        <v>107</v>
      </c>
      <c r="G308" s="32">
        <v>23.5</v>
      </c>
      <c r="H308" s="32"/>
      <c r="K308" s="32">
        <v>23.5</v>
      </c>
      <c r="L308" s="32"/>
    </row>
    <row r="309" spans="1:12" s="16" customFormat="1" ht="19.5" customHeight="1">
      <c r="A309" s="29"/>
      <c r="B309" s="29" t="s">
        <v>104</v>
      </c>
      <c r="C309" s="30" t="s">
        <v>279</v>
      </c>
      <c r="D309" s="30" t="s">
        <v>44</v>
      </c>
      <c r="E309" s="30" t="s">
        <v>52</v>
      </c>
      <c r="F309" s="30" t="s">
        <v>105</v>
      </c>
      <c r="G309" s="32">
        <f>G310</f>
        <v>4350</v>
      </c>
      <c r="H309" s="29"/>
      <c r="K309" s="32">
        <f>K310</f>
        <v>4350</v>
      </c>
      <c r="L309" s="29"/>
    </row>
    <row r="310" spans="1:12" s="16" customFormat="1" ht="48" customHeight="1">
      <c r="A310" s="29"/>
      <c r="B310" s="29" t="s">
        <v>115</v>
      </c>
      <c r="C310" s="30" t="s">
        <v>279</v>
      </c>
      <c r="D310" s="30" t="s">
        <v>44</v>
      </c>
      <c r="E310" s="30" t="s">
        <v>52</v>
      </c>
      <c r="F310" s="30" t="s">
        <v>116</v>
      </c>
      <c r="G310" s="32">
        <v>4350</v>
      </c>
      <c r="H310" s="29"/>
      <c r="K310" s="32">
        <v>4350</v>
      </c>
      <c r="L310" s="29"/>
    </row>
    <row r="311" spans="1:12" ht="68.25" customHeight="1">
      <c r="A311" s="26">
        <v>11</v>
      </c>
      <c r="B311" s="53" t="s">
        <v>159</v>
      </c>
      <c r="C311" s="70" t="s">
        <v>354</v>
      </c>
      <c r="D311" s="31"/>
      <c r="E311" s="31"/>
      <c r="F311" s="30"/>
      <c r="G311" s="69">
        <f>G312+G315+G321+G330+G333</f>
        <v>390190.39999999997</v>
      </c>
      <c r="H311" s="69">
        <f>H315</f>
        <v>6630</v>
      </c>
      <c r="K311" s="69">
        <f>K312+K315+K321+K330+K333</f>
        <v>390190.39999999997</v>
      </c>
      <c r="L311" s="69">
        <f>L315</f>
        <v>6630</v>
      </c>
    </row>
    <row r="312" spans="1:12" ht="31.5">
      <c r="A312" s="59"/>
      <c r="B312" s="82" t="s">
        <v>185</v>
      </c>
      <c r="C312" s="89" t="s">
        <v>280</v>
      </c>
      <c r="D312" s="68" t="s">
        <v>170</v>
      </c>
      <c r="E312" s="68" t="s">
        <v>41</v>
      </c>
      <c r="F312" s="82"/>
      <c r="G312" s="86">
        <f>G313</f>
        <v>62000</v>
      </c>
      <c r="H312" s="34"/>
      <c r="K312" s="86">
        <f>K313</f>
        <v>62000</v>
      </c>
      <c r="L312" s="34"/>
    </row>
    <row r="313" spans="1:12" ht="15.75">
      <c r="A313" s="59"/>
      <c r="B313" s="36" t="s">
        <v>186</v>
      </c>
      <c r="C313" s="37" t="s">
        <v>281</v>
      </c>
      <c r="D313" s="33" t="s">
        <v>170</v>
      </c>
      <c r="E313" s="33" t="s">
        <v>41</v>
      </c>
      <c r="F313" s="36" t="s">
        <v>187</v>
      </c>
      <c r="G313" s="32">
        <f>G314</f>
        <v>62000</v>
      </c>
      <c r="H313" s="34"/>
      <c r="K313" s="32">
        <f>K314</f>
        <v>62000</v>
      </c>
      <c r="L313" s="34"/>
    </row>
    <row r="314" spans="1:12" ht="15.75">
      <c r="A314" s="59"/>
      <c r="B314" s="36" t="s">
        <v>186</v>
      </c>
      <c r="C314" s="37" t="s">
        <v>281</v>
      </c>
      <c r="D314" s="33" t="s">
        <v>170</v>
      </c>
      <c r="E314" s="33" t="s">
        <v>41</v>
      </c>
      <c r="F314" s="36" t="s">
        <v>188</v>
      </c>
      <c r="G314" s="32">
        <v>62000</v>
      </c>
      <c r="H314" s="34"/>
      <c r="K314" s="32">
        <v>62000</v>
      </c>
      <c r="L314" s="34"/>
    </row>
    <row r="315" spans="1:12" ht="47.25">
      <c r="A315" s="59"/>
      <c r="B315" s="74" t="s">
        <v>189</v>
      </c>
      <c r="C315" s="74" t="s">
        <v>355</v>
      </c>
      <c r="D315" s="68" t="s">
        <v>41</v>
      </c>
      <c r="E315" s="68" t="s">
        <v>44</v>
      </c>
      <c r="F315" s="74"/>
      <c r="G315" s="86">
        <f>G316</f>
        <v>6630</v>
      </c>
      <c r="H315" s="92">
        <f>H316</f>
        <v>6630</v>
      </c>
      <c r="K315" s="86">
        <f>K316</f>
        <v>6630</v>
      </c>
      <c r="L315" s="92">
        <f>L316</f>
        <v>6630</v>
      </c>
    </row>
    <row r="316" spans="1:12" ht="94.5">
      <c r="A316" s="59"/>
      <c r="B316" s="30" t="s">
        <v>190</v>
      </c>
      <c r="C316" s="30" t="s">
        <v>5</v>
      </c>
      <c r="D316" s="33" t="s">
        <v>41</v>
      </c>
      <c r="E316" s="33" t="s">
        <v>44</v>
      </c>
      <c r="F316" s="30"/>
      <c r="G316" s="32">
        <f>G317+G319</f>
        <v>6630</v>
      </c>
      <c r="H316" s="51">
        <f>H317+H319</f>
        <v>6630</v>
      </c>
      <c r="K316" s="32">
        <f>K317+K319</f>
        <v>6630</v>
      </c>
      <c r="L316" s="51">
        <f>L317+L319</f>
        <v>6630</v>
      </c>
    </row>
    <row r="317" spans="1:12" ht="78.75">
      <c r="A317" s="59"/>
      <c r="B317" s="29" t="s">
        <v>88</v>
      </c>
      <c r="C317" s="30" t="s">
        <v>5</v>
      </c>
      <c r="D317" s="33" t="s">
        <v>41</v>
      </c>
      <c r="E317" s="33" t="s">
        <v>44</v>
      </c>
      <c r="F317" s="30" t="s">
        <v>86</v>
      </c>
      <c r="G317" s="32">
        <f>G318</f>
        <v>5676.5</v>
      </c>
      <c r="H317" s="51">
        <f>H318</f>
        <v>5676.5</v>
      </c>
      <c r="K317" s="32">
        <f>K318</f>
        <v>5676.5</v>
      </c>
      <c r="L317" s="51">
        <f>L318</f>
        <v>5676.5</v>
      </c>
    </row>
    <row r="318" spans="1:12" ht="25.5" customHeight="1">
      <c r="A318" s="59"/>
      <c r="B318" s="80" t="s">
        <v>89</v>
      </c>
      <c r="C318" s="30" t="s">
        <v>5</v>
      </c>
      <c r="D318" s="33" t="s">
        <v>41</v>
      </c>
      <c r="E318" s="33" t="s">
        <v>44</v>
      </c>
      <c r="F318" s="30" t="s">
        <v>87</v>
      </c>
      <c r="G318" s="32">
        <v>5676.5</v>
      </c>
      <c r="H318" s="51">
        <v>5676.5</v>
      </c>
      <c r="K318" s="32">
        <v>5676.5</v>
      </c>
      <c r="L318" s="51">
        <v>5676.5</v>
      </c>
    </row>
    <row r="319" spans="1:12" ht="18.75" customHeight="1">
      <c r="A319" s="59"/>
      <c r="B319" s="80" t="s">
        <v>77</v>
      </c>
      <c r="C319" s="30" t="s">
        <v>5</v>
      </c>
      <c r="D319" s="33" t="s">
        <v>41</v>
      </c>
      <c r="E319" s="33" t="s">
        <v>44</v>
      </c>
      <c r="F319" s="30" t="s">
        <v>76</v>
      </c>
      <c r="G319" s="32">
        <f>G320</f>
        <v>953.5</v>
      </c>
      <c r="H319" s="51">
        <f>H320</f>
        <v>953.5</v>
      </c>
      <c r="K319" s="32">
        <f>K320</f>
        <v>953.5</v>
      </c>
      <c r="L319" s="51">
        <f>L320</f>
        <v>953.5</v>
      </c>
    </row>
    <row r="320" spans="1:12" ht="31.5">
      <c r="A320" s="59"/>
      <c r="B320" s="80" t="s">
        <v>83</v>
      </c>
      <c r="C320" s="30" t="s">
        <v>5</v>
      </c>
      <c r="D320" s="33" t="s">
        <v>41</v>
      </c>
      <c r="E320" s="33" t="s">
        <v>44</v>
      </c>
      <c r="F320" s="30" t="s">
        <v>82</v>
      </c>
      <c r="G320" s="32">
        <v>953.5</v>
      </c>
      <c r="H320" s="51">
        <f>G320</f>
        <v>953.5</v>
      </c>
      <c r="K320" s="32">
        <v>953.5</v>
      </c>
      <c r="L320" s="51">
        <f>K320</f>
        <v>953.5</v>
      </c>
    </row>
    <row r="321" spans="1:12" ht="47.25">
      <c r="A321" s="59"/>
      <c r="B321" s="88" t="s">
        <v>191</v>
      </c>
      <c r="C321" s="89" t="s">
        <v>282</v>
      </c>
      <c r="D321" s="68" t="s">
        <v>41</v>
      </c>
      <c r="E321" s="68" t="s">
        <v>44</v>
      </c>
      <c r="F321" s="82"/>
      <c r="G321" s="86">
        <f>G322+G324+G326+G328</f>
        <v>12110</v>
      </c>
      <c r="H321" s="51"/>
      <c r="K321" s="86">
        <f>K322+K324+K326+K328</f>
        <v>12110</v>
      </c>
      <c r="L321" s="51"/>
    </row>
    <row r="322" spans="1:12" ht="24" customHeight="1">
      <c r="A322" s="59"/>
      <c r="B322" s="29" t="s">
        <v>77</v>
      </c>
      <c r="C322" s="37" t="s">
        <v>283</v>
      </c>
      <c r="D322" s="33" t="s">
        <v>41</v>
      </c>
      <c r="E322" s="33" t="s">
        <v>44</v>
      </c>
      <c r="F322" s="36" t="s">
        <v>76</v>
      </c>
      <c r="G322" s="32">
        <f>G323</f>
        <v>360</v>
      </c>
      <c r="H322" s="51"/>
      <c r="K322" s="32">
        <f>K323</f>
        <v>360</v>
      </c>
      <c r="L322" s="51"/>
    </row>
    <row r="323" spans="1:12" ht="31.5">
      <c r="A323" s="59"/>
      <c r="B323" s="29" t="s">
        <v>83</v>
      </c>
      <c r="C323" s="37" t="s">
        <v>283</v>
      </c>
      <c r="D323" s="33" t="s">
        <v>41</v>
      </c>
      <c r="E323" s="33" t="s">
        <v>44</v>
      </c>
      <c r="F323" s="36" t="s">
        <v>82</v>
      </c>
      <c r="G323" s="32">
        <v>360</v>
      </c>
      <c r="H323" s="51"/>
      <c r="K323" s="32">
        <v>360</v>
      </c>
      <c r="L323" s="51"/>
    </row>
    <row r="324" spans="1:12" ht="31.5">
      <c r="A324" s="59"/>
      <c r="B324" s="80" t="s">
        <v>77</v>
      </c>
      <c r="C324" s="37" t="s">
        <v>283</v>
      </c>
      <c r="D324" s="33" t="s">
        <v>41</v>
      </c>
      <c r="E324" s="33" t="s">
        <v>51</v>
      </c>
      <c r="F324" s="36" t="s">
        <v>76</v>
      </c>
      <c r="G324" s="32">
        <f>G325</f>
        <v>250</v>
      </c>
      <c r="H324" s="51"/>
      <c r="K324" s="32">
        <f>K325</f>
        <v>250</v>
      </c>
      <c r="L324" s="51"/>
    </row>
    <row r="325" spans="1:12" ht="31.5">
      <c r="A325" s="59"/>
      <c r="B325" s="29" t="s">
        <v>83</v>
      </c>
      <c r="C325" s="37" t="s">
        <v>283</v>
      </c>
      <c r="D325" s="33" t="s">
        <v>41</v>
      </c>
      <c r="E325" s="33" t="s">
        <v>51</v>
      </c>
      <c r="F325" s="36" t="s">
        <v>82</v>
      </c>
      <c r="G325" s="32">
        <v>250</v>
      </c>
      <c r="H325" s="51"/>
      <c r="K325" s="32">
        <v>250</v>
      </c>
      <c r="L325" s="51"/>
    </row>
    <row r="326" spans="1:12" ht="25.5" customHeight="1">
      <c r="A326" s="59"/>
      <c r="B326" s="78" t="s">
        <v>77</v>
      </c>
      <c r="C326" s="37" t="s">
        <v>283</v>
      </c>
      <c r="D326" s="33" t="s">
        <v>48</v>
      </c>
      <c r="E326" s="33" t="s">
        <v>40</v>
      </c>
      <c r="F326" s="36" t="s">
        <v>76</v>
      </c>
      <c r="G326" s="32">
        <f>G327</f>
        <v>60</v>
      </c>
      <c r="H326" s="51"/>
      <c r="K326" s="32">
        <f>K327</f>
        <v>60</v>
      </c>
      <c r="L326" s="51"/>
    </row>
    <row r="327" spans="1:12" ht="31.5">
      <c r="A327" s="59"/>
      <c r="B327" s="78" t="s">
        <v>83</v>
      </c>
      <c r="C327" s="37" t="s">
        <v>283</v>
      </c>
      <c r="D327" s="33" t="s">
        <v>48</v>
      </c>
      <c r="E327" s="33" t="s">
        <v>40</v>
      </c>
      <c r="F327" s="36" t="s">
        <v>82</v>
      </c>
      <c r="G327" s="32">
        <v>60</v>
      </c>
      <c r="H327" s="51"/>
      <c r="K327" s="32">
        <v>60</v>
      </c>
      <c r="L327" s="51"/>
    </row>
    <row r="328" spans="1:12" ht="15.75">
      <c r="A328" s="59"/>
      <c r="B328" s="36" t="s">
        <v>80</v>
      </c>
      <c r="C328" s="37" t="s">
        <v>283</v>
      </c>
      <c r="D328" s="33" t="s">
        <v>49</v>
      </c>
      <c r="E328" s="33" t="s">
        <v>41</v>
      </c>
      <c r="F328" s="36" t="s">
        <v>76</v>
      </c>
      <c r="G328" s="32">
        <f>G329</f>
        <v>11440</v>
      </c>
      <c r="H328" s="51"/>
      <c r="K328" s="32">
        <f>K329</f>
        <v>11440</v>
      </c>
      <c r="L328" s="51"/>
    </row>
    <row r="329" spans="1:12" ht="31.5">
      <c r="A329" s="59"/>
      <c r="B329" s="36" t="s">
        <v>192</v>
      </c>
      <c r="C329" s="37" t="s">
        <v>283</v>
      </c>
      <c r="D329" s="33" t="s">
        <v>49</v>
      </c>
      <c r="E329" s="33" t="s">
        <v>41</v>
      </c>
      <c r="F329" s="36" t="s">
        <v>82</v>
      </c>
      <c r="G329" s="32">
        <v>11440</v>
      </c>
      <c r="H329" s="51"/>
      <c r="K329" s="32">
        <v>11440</v>
      </c>
      <c r="L329" s="51"/>
    </row>
    <row r="330" spans="1:12" ht="51.75" customHeight="1">
      <c r="A330" s="59"/>
      <c r="B330" s="88" t="s">
        <v>194</v>
      </c>
      <c r="C330" s="89" t="s">
        <v>284</v>
      </c>
      <c r="D330" s="68" t="s">
        <v>41</v>
      </c>
      <c r="E330" s="68" t="s">
        <v>44</v>
      </c>
      <c r="F330" s="74"/>
      <c r="G330" s="86">
        <f>G331</f>
        <v>3000</v>
      </c>
      <c r="H330" s="51"/>
      <c r="K330" s="86">
        <f>K331</f>
        <v>3000</v>
      </c>
      <c r="L330" s="51"/>
    </row>
    <row r="331" spans="1:12" ht="21" customHeight="1">
      <c r="A331" s="59"/>
      <c r="B331" s="29" t="s">
        <v>77</v>
      </c>
      <c r="C331" s="37" t="s">
        <v>285</v>
      </c>
      <c r="D331" s="33" t="s">
        <v>41</v>
      </c>
      <c r="E331" s="33" t="s">
        <v>44</v>
      </c>
      <c r="F331" s="36" t="s">
        <v>76</v>
      </c>
      <c r="G331" s="32">
        <f>G332</f>
        <v>3000</v>
      </c>
      <c r="H331" s="51"/>
      <c r="K331" s="32">
        <f>K332</f>
        <v>3000</v>
      </c>
      <c r="L331" s="51"/>
    </row>
    <row r="332" spans="1:12" ht="31.5">
      <c r="A332" s="59"/>
      <c r="B332" s="29" t="s">
        <v>83</v>
      </c>
      <c r="C332" s="37" t="s">
        <v>285</v>
      </c>
      <c r="D332" s="33" t="s">
        <v>41</v>
      </c>
      <c r="E332" s="33" t="s">
        <v>44</v>
      </c>
      <c r="F332" s="36" t="s">
        <v>82</v>
      </c>
      <c r="G332" s="32">
        <v>3000</v>
      </c>
      <c r="H332" s="51"/>
      <c r="K332" s="32">
        <v>3000</v>
      </c>
      <c r="L332" s="51"/>
    </row>
    <row r="333" spans="1:12" ht="22.5" customHeight="1">
      <c r="A333" s="59"/>
      <c r="B333" s="74" t="s">
        <v>210</v>
      </c>
      <c r="C333" s="89" t="s">
        <v>286</v>
      </c>
      <c r="D333" s="68"/>
      <c r="E333" s="68"/>
      <c r="F333" s="74"/>
      <c r="G333" s="86">
        <f>G334+G337+G349+G361+G368+G375+G382</f>
        <v>306450.39999999997</v>
      </c>
      <c r="H333" s="51"/>
      <c r="K333" s="86">
        <f>K334+K337+K349+K361+K368+K375+K382</f>
        <v>306450.39999999997</v>
      </c>
      <c r="L333" s="51"/>
    </row>
    <row r="334" spans="1:12" ht="26.25" customHeight="1">
      <c r="A334" s="102"/>
      <c r="B334" s="29" t="s">
        <v>209</v>
      </c>
      <c r="C334" s="37" t="s">
        <v>287</v>
      </c>
      <c r="D334" s="33" t="s">
        <v>41</v>
      </c>
      <c r="E334" s="33" t="s">
        <v>67</v>
      </c>
      <c r="F334" s="97"/>
      <c r="G334" s="32">
        <f>G335</f>
        <v>2570.2</v>
      </c>
      <c r="H334" s="51"/>
      <c r="K334" s="32">
        <f>K335</f>
        <v>2570.2</v>
      </c>
      <c r="L334" s="51"/>
    </row>
    <row r="335" spans="1:12" ht="78.75">
      <c r="A335" s="102"/>
      <c r="B335" s="29" t="s">
        <v>88</v>
      </c>
      <c r="C335" s="37" t="s">
        <v>287</v>
      </c>
      <c r="D335" s="33" t="s">
        <v>41</v>
      </c>
      <c r="E335" s="33" t="s">
        <v>67</v>
      </c>
      <c r="F335" s="36" t="s">
        <v>86</v>
      </c>
      <c r="G335" s="32">
        <f>G336</f>
        <v>2570.2</v>
      </c>
      <c r="H335" s="51"/>
      <c r="K335" s="32">
        <f>K336</f>
        <v>2570.2</v>
      </c>
      <c r="L335" s="51"/>
    </row>
    <row r="336" spans="1:12" ht="23.25" customHeight="1">
      <c r="A336" s="102"/>
      <c r="B336" s="29" t="s">
        <v>89</v>
      </c>
      <c r="C336" s="37" t="s">
        <v>287</v>
      </c>
      <c r="D336" s="33" t="s">
        <v>41</v>
      </c>
      <c r="E336" s="33" t="s">
        <v>67</v>
      </c>
      <c r="F336" s="36" t="s">
        <v>87</v>
      </c>
      <c r="G336" s="32">
        <v>2570.2</v>
      </c>
      <c r="H336" s="51"/>
      <c r="K336" s="32">
        <v>2570.2</v>
      </c>
      <c r="L336" s="51"/>
    </row>
    <row r="337" spans="1:12" ht="19.5" customHeight="1">
      <c r="A337" s="102"/>
      <c r="B337" s="29" t="s">
        <v>100</v>
      </c>
      <c r="C337" s="37" t="s">
        <v>287</v>
      </c>
      <c r="D337" s="33" t="s">
        <v>41</v>
      </c>
      <c r="E337" s="33" t="s">
        <v>44</v>
      </c>
      <c r="F337" s="36"/>
      <c r="G337" s="32">
        <f>G338+G341+G344</f>
        <v>220420.4</v>
      </c>
      <c r="H337" s="51"/>
      <c r="K337" s="32">
        <f>K338+K341+K344</f>
        <v>220420.4</v>
      </c>
      <c r="L337" s="51"/>
    </row>
    <row r="338" spans="1:12" ht="15.75">
      <c r="A338" s="59"/>
      <c r="B338" s="29" t="s">
        <v>101</v>
      </c>
      <c r="C338" s="33" t="s">
        <v>288</v>
      </c>
      <c r="D338" s="33" t="s">
        <v>41</v>
      </c>
      <c r="E338" s="33" t="s">
        <v>44</v>
      </c>
      <c r="F338" s="36" t="str">
        <f>F339</f>
        <v>100</v>
      </c>
      <c r="G338" s="32">
        <f>G339</f>
        <v>58804.9</v>
      </c>
      <c r="H338" s="51"/>
      <c r="K338" s="32">
        <f>K339</f>
        <v>58804.9</v>
      </c>
      <c r="L338" s="51"/>
    </row>
    <row r="339" spans="1:12" ht="78.75">
      <c r="A339" s="102"/>
      <c r="B339" s="29" t="s">
        <v>88</v>
      </c>
      <c r="C339" s="33" t="s">
        <v>288</v>
      </c>
      <c r="D339" s="33" t="s">
        <v>41</v>
      </c>
      <c r="E339" s="33" t="s">
        <v>44</v>
      </c>
      <c r="F339" s="33" t="s">
        <v>86</v>
      </c>
      <c r="G339" s="32">
        <f>G340</f>
        <v>58804.9</v>
      </c>
      <c r="H339" s="51"/>
      <c r="K339" s="32">
        <f>K340</f>
        <v>58804.9</v>
      </c>
      <c r="L339" s="51"/>
    </row>
    <row r="340" spans="1:12" ht="24" customHeight="1">
      <c r="A340" s="102"/>
      <c r="B340" s="29" t="s">
        <v>89</v>
      </c>
      <c r="C340" s="33" t="s">
        <v>288</v>
      </c>
      <c r="D340" s="33" t="s">
        <v>41</v>
      </c>
      <c r="E340" s="33" t="s">
        <v>44</v>
      </c>
      <c r="F340" s="33" t="s">
        <v>87</v>
      </c>
      <c r="G340" s="32">
        <v>58804.9</v>
      </c>
      <c r="H340" s="51"/>
      <c r="K340" s="32">
        <v>58804.9</v>
      </c>
      <c r="L340" s="51"/>
    </row>
    <row r="341" spans="1:12" ht="20.25" customHeight="1">
      <c r="A341" s="102"/>
      <c r="B341" s="29" t="s">
        <v>102</v>
      </c>
      <c r="C341" s="33" t="s">
        <v>289</v>
      </c>
      <c r="D341" s="33" t="s">
        <v>41</v>
      </c>
      <c r="E341" s="33" t="s">
        <v>44</v>
      </c>
      <c r="F341" s="36"/>
      <c r="G341" s="32">
        <f>G342</f>
        <v>130466</v>
      </c>
      <c r="H341" s="51"/>
      <c r="K341" s="32">
        <f>K342</f>
        <v>130466</v>
      </c>
      <c r="L341" s="51"/>
    </row>
    <row r="342" spans="1:12" ht="78.75">
      <c r="A342" s="59"/>
      <c r="B342" s="29" t="s">
        <v>88</v>
      </c>
      <c r="C342" s="33" t="s">
        <v>289</v>
      </c>
      <c r="D342" s="33" t="s">
        <v>41</v>
      </c>
      <c r="E342" s="33" t="s">
        <v>44</v>
      </c>
      <c r="F342" s="33" t="s">
        <v>86</v>
      </c>
      <c r="G342" s="32">
        <f>G343</f>
        <v>130466</v>
      </c>
      <c r="H342" s="51"/>
      <c r="K342" s="32">
        <f>K343</f>
        <v>130466</v>
      </c>
      <c r="L342" s="51"/>
    </row>
    <row r="343" spans="1:12" ht="31.5">
      <c r="A343" s="102"/>
      <c r="B343" s="29" t="s">
        <v>89</v>
      </c>
      <c r="C343" s="33" t="s">
        <v>289</v>
      </c>
      <c r="D343" s="33" t="s">
        <v>41</v>
      </c>
      <c r="E343" s="33" t="s">
        <v>44</v>
      </c>
      <c r="F343" s="33" t="s">
        <v>87</v>
      </c>
      <c r="G343" s="32">
        <v>130466</v>
      </c>
      <c r="H343" s="51"/>
      <c r="K343" s="32">
        <v>130466</v>
      </c>
      <c r="L343" s="51"/>
    </row>
    <row r="344" spans="1:12" ht="31.5">
      <c r="A344" s="59"/>
      <c r="B344" s="29" t="s">
        <v>103</v>
      </c>
      <c r="C344" s="33" t="s">
        <v>290</v>
      </c>
      <c r="D344" s="33" t="s">
        <v>41</v>
      </c>
      <c r="E344" s="33" t="s">
        <v>44</v>
      </c>
      <c r="F344" s="36"/>
      <c r="G344" s="32">
        <f>G345+G347</f>
        <v>31149.5</v>
      </c>
      <c r="H344" s="51"/>
      <c r="K344" s="32">
        <f>K345+K347</f>
        <v>31149.5</v>
      </c>
      <c r="L344" s="51"/>
    </row>
    <row r="345" spans="1:12" ht="27.75" customHeight="1">
      <c r="A345" s="102"/>
      <c r="B345" s="29" t="s">
        <v>77</v>
      </c>
      <c r="C345" s="33" t="s">
        <v>290</v>
      </c>
      <c r="D345" s="33" t="s">
        <v>41</v>
      </c>
      <c r="E345" s="33" t="s">
        <v>44</v>
      </c>
      <c r="F345" s="33" t="s">
        <v>76</v>
      </c>
      <c r="G345" s="32">
        <f>G346</f>
        <v>30649.5</v>
      </c>
      <c r="H345" s="51"/>
      <c r="K345" s="32">
        <f>K346</f>
        <v>30649.5</v>
      </c>
      <c r="L345" s="51"/>
    </row>
    <row r="346" spans="1:12" ht="34.5" customHeight="1">
      <c r="A346" s="102"/>
      <c r="B346" s="29" t="s">
        <v>83</v>
      </c>
      <c r="C346" s="33" t="s">
        <v>290</v>
      </c>
      <c r="D346" s="33" t="s">
        <v>41</v>
      </c>
      <c r="E346" s="33" t="s">
        <v>44</v>
      </c>
      <c r="F346" s="33" t="s">
        <v>82</v>
      </c>
      <c r="G346" s="32">
        <v>30649.5</v>
      </c>
      <c r="H346" s="51"/>
      <c r="K346" s="32">
        <v>30649.5</v>
      </c>
      <c r="L346" s="51"/>
    </row>
    <row r="347" spans="1:12" ht="21" customHeight="1">
      <c r="A347" s="102"/>
      <c r="B347" s="29" t="s">
        <v>104</v>
      </c>
      <c r="C347" s="33" t="s">
        <v>290</v>
      </c>
      <c r="D347" s="33" t="s">
        <v>41</v>
      </c>
      <c r="E347" s="33" t="s">
        <v>44</v>
      </c>
      <c r="F347" s="33" t="s">
        <v>105</v>
      </c>
      <c r="G347" s="32">
        <f>G348</f>
        <v>500</v>
      </c>
      <c r="H347" s="51"/>
      <c r="K347" s="32">
        <f>K348</f>
        <v>500</v>
      </c>
      <c r="L347" s="51"/>
    </row>
    <row r="348" spans="1:12" ht="20.25" customHeight="1">
      <c r="A348" s="102"/>
      <c r="B348" s="29" t="s">
        <v>106</v>
      </c>
      <c r="C348" s="33" t="s">
        <v>290</v>
      </c>
      <c r="D348" s="33" t="s">
        <v>41</v>
      </c>
      <c r="E348" s="33" t="s">
        <v>44</v>
      </c>
      <c r="F348" s="33" t="s">
        <v>107</v>
      </c>
      <c r="G348" s="32">
        <v>500</v>
      </c>
      <c r="H348" s="51"/>
      <c r="K348" s="32">
        <v>500</v>
      </c>
      <c r="L348" s="51"/>
    </row>
    <row r="349" spans="1:12" ht="20.25" customHeight="1">
      <c r="A349" s="102"/>
      <c r="B349" s="29" t="s">
        <v>100</v>
      </c>
      <c r="C349" s="33" t="s">
        <v>291</v>
      </c>
      <c r="D349" s="33" t="s">
        <v>41</v>
      </c>
      <c r="E349" s="33" t="s">
        <v>51</v>
      </c>
      <c r="F349" s="33"/>
      <c r="G349" s="32">
        <f>G350+G353+G356</f>
        <v>23990.100000000002</v>
      </c>
      <c r="H349" s="29"/>
      <c r="K349" s="32">
        <f>K350+K353+K356</f>
        <v>23990.100000000002</v>
      </c>
      <c r="L349" s="29"/>
    </row>
    <row r="350" spans="1:12" ht="21" customHeight="1">
      <c r="A350" s="102"/>
      <c r="B350" s="29" t="s">
        <v>101</v>
      </c>
      <c r="C350" s="33" t="s">
        <v>288</v>
      </c>
      <c r="D350" s="33" t="s">
        <v>41</v>
      </c>
      <c r="E350" s="33" t="s">
        <v>51</v>
      </c>
      <c r="F350" s="33" t="str">
        <f>F351</f>
        <v>100</v>
      </c>
      <c r="G350" s="32">
        <f>G351</f>
        <v>5967.6</v>
      </c>
      <c r="H350" s="29"/>
      <c r="K350" s="32">
        <f>K351</f>
        <v>5967.6</v>
      </c>
      <c r="L350" s="29"/>
    </row>
    <row r="351" spans="1:12" ht="79.5" customHeight="1">
      <c r="A351" s="59"/>
      <c r="B351" s="29" t="s">
        <v>88</v>
      </c>
      <c r="C351" s="33" t="s">
        <v>288</v>
      </c>
      <c r="D351" s="33" t="s">
        <v>41</v>
      </c>
      <c r="E351" s="33" t="s">
        <v>51</v>
      </c>
      <c r="F351" s="33" t="s">
        <v>86</v>
      </c>
      <c r="G351" s="32">
        <f>G352</f>
        <v>5967.6</v>
      </c>
      <c r="H351" s="29"/>
      <c r="K351" s="32">
        <f>K352</f>
        <v>5967.6</v>
      </c>
      <c r="L351" s="29"/>
    </row>
    <row r="352" spans="1:12" ht="20.25" customHeight="1">
      <c r="A352" s="102"/>
      <c r="B352" s="29" t="s">
        <v>89</v>
      </c>
      <c r="C352" s="33" t="s">
        <v>288</v>
      </c>
      <c r="D352" s="33" t="s">
        <v>41</v>
      </c>
      <c r="E352" s="33" t="s">
        <v>51</v>
      </c>
      <c r="F352" s="33" t="s">
        <v>87</v>
      </c>
      <c r="G352" s="32">
        <v>5967.6</v>
      </c>
      <c r="H352" s="29"/>
      <c r="K352" s="32">
        <v>5967.6</v>
      </c>
      <c r="L352" s="29"/>
    </row>
    <row r="353" spans="1:12" ht="23.25" customHeight="1">
      <c r="A353" s="59"/>
      <c r="B353" s="29" t="s">
        <v>102</v>
      </c>
      <c r="C353" s="33" t="s">
        <v>289</v>
      </c>
      <c r="D353" s="33" t="s">
        <v>41</v>
      </c>
      <c r="E353" s="33" t="s">
        <v>51</v>
      </c>
      <c r="F353" s="33" t="str">
        <f>F354</f>
        <v>100</v>
      </c>
      <c r="G353" s="32">
        <f>G354</f>
        <v>14145.1</v>
      </c>
      <c r="H353" s="29"/>
      <c r="K353" s="32">
        <f>K354</f>
        <v>14145.1</v>
      </c>
      <c r="L353" s="29"/>
    </row>
    <row r="354" spans="1:12" ht="79.5" customHeight="1">
      <c r="A354" s="102"/>
      <c r="B354" s="29" t="s">
        <v>88</v>
      </c>
      <c r="C354" s="33" t="s">
        <v>289</v>
      </c>
      <c r="D354" s="33" t="s">
        <v>41</v>
      </c>
      <c r="E354" s="33" t="s">
        <v>51</v>
      </c>
      <c r="F354" s="33" t="s">
        <v>86</v>
      </c>
      <c r="G354" s="32">
        <f>G355</f>
        <v>14145.1</v>
      </c>
      <c r="H354" s="29"/>
      <c r="K354" s="32">
        <f>K355</f>
        <v>14145.1</v>
      </c>
      <c r="L354" s="29"/>
    </row>
    <row r="355" spans="1:12" ht="20.25" customHeight="1">
      <c r="A355" s="59"/>
      <c r="B355" s="29" t="s">
        <v>89</v>
      </c>
      <c r="C355" s="33" t="s">
        <v>289</v>
      </c>
      <c r="D355" s="33" t="s">
        <v>41</v>
      </c>
      <c r="E355" s="33" t="s">
        <v>51</v>
      </c>
      <c r="F355" s="33" t="s">
        <v>87</v>
      </c>
      <c r="G355" s="32">
        <v>14145.1</v>
      </c>
      <c r="H355" s="29"/>
      <c r="K355" s="32">
        <v>14145.1</v>
      </c>
      <c r="L355" s="29"/>
    </row>
    <row r="356" spans="1:12" ht="33" customHeight="1">
      <c r="A356" s="102"/>
      <c r="B356" s="29" t="s">
        <v>103</v>
      </c>
      <c r="C356" s="33" t="s">
        <v>290</v>
      </c>
      <c r="D356" s="33" t="s">
        <v>41</v>
      </c>
      <c r="E356" s="33" t="s">
        <v>51</v>
      </c>
      <c r="F356" s="33"/>
      <c r="G356" s="32">
        <f>G357+G359</f>
        <v>3877.4</v>
      </c>
      <c r="H356" s="29"/>
      <c r="K356" s="32">
        <f>K357+K359</f>
        <v>3877.4</v>
      </c>
      <c r="L356" s="29"/>
    </row>
    <row r="357" spans="1:12" ht="30.75" customHeight="1">
      <c r="A357" s="59"/>
      <c r="B357" s="29" t="s">
        <v>77</v>
      </c>
      <c r="C357" s="33" t="s">
        <v>290</v>
      </c>
      <c r="D357" s="33" t="s">
        <v>41</v>
      </c>
      <c r="E357" s="33" t="s">
        <v>51</v>
      </c>
      <c r="F357" s="33" t="s">
        <v>76</v>
      </c>
      <c r="G357" s="32">
        <f>G358</f>
        <v>3826.4</v>
      </c>
      <c r="H357" s="29"/>
      <c r="K357" s="32">
        <f>K358</f>
        <v>3826.4</v>
      </c>
      <c r="L357" s="29"/>
    </row>
    <row r="358" spans="1:12" ht="35.25" customHeight="1">
      <c r="A358" s="102"/>
      <c r="B358" s="29" t="s">
        <v>83</v>
      </c>
      <c r="C358" s="33" t="s">
        <v>290</v>
      </c>
      <c r="D358" s="33" t="s">
        <v>41</v>
      </c>
      <c r="E358" s="33" t="s">
        <v>51</v>
      </c>
      <c r="F358" s="33" t="s">
        <v>82</v>
      </c>
      <c r="G358" s="32">
        <v>3826.4</v>
      </c>
      <c r="H358" s="29"/>
      <c r="K358" s="32">
        <v>3826.4</v>
      </c>
      <c r="L358" s="29"/>
    </row>
    <row r="359" spans="1:12" ht="20.25" customHeight="1">
      <c r="A359" s="59"/>
      <c r="B359" s="29" t="s">
        <v>104</v>
      </c>
      <c r="C359" s="33" t="s">
        <v>290</v>
      </c>
      <c r="D359" s="33" t="s">
        <v>41</v>
      </c>
      <c r="E359" s="33" t="s">
        <v>51</v>
      </c>
      <c r="F359" s="33" t="s">
        <v>105</v>
      </c>
      <c r="G359" s="32">
        <f>G360</f>
        <v>51</v>
      </c>
      <c r="H359" s="29"/>
      <c r="K359" s="32">
        <f>K360</f>
        <v>51</v>
      </c>
      <c r="L359" s="29"/>
    </row>
    <row r="360" spans="1:12" ht="19.5" customHeight="1">
      <c r="A360" s="102"/>
      <c r="B360" s="29" t="s">
        <v>106</v>
      </c>
      <c r="C360" s="33" t="s">
        <v>290</v>
      </c>
      <c r="D360" s="33" t="s">
        <v>41</v>
      </c>
      <c r="E360" s="33" t="s">
        <v>51</v>
      </c>
      <c r="F360" s="33" t="s">
        <v>107</v>
      </c>
      <c r="G360" s="32">
        <v>51</v>
      </c>
      <c r="H360" s="29"/>
      <c r="K360" s="32">
        <v>51</v>
      </c>
      <c r="L360" s="29"/>
    </row>
    <row r="361" spans="1:12" ht="39" customHeight="1">
      <c r="A361" s="102"/>
      <c r="B361" s="29" t="s">
        <v>211</v>
      </c>
      <c r="C361" s="33" t="s">
        <v>292</v>
      </c>
      <c r="D361" s="33" t="s">
        <v>41</v>
      </c>
      <c r="E361" s="33" t="s">
        <v>170</v>
      </c>
      <c r="F361" s="33"/>
      <c r="G361" s="32">
        <f>G362+G364+G366</f>
        <v>41117.6</v>
      </c>
      <c r="H361" s="51"/>
      <c r="K361" s="32">
        <f>K362+K364+K366</f>
        <v>41117.6</v>
      </c>
      <c r="L361" s="51"/>
    </row>
    <row r="362" spans="1:12" ht="82.5" customHeight="1">
      <c r="A362" s="59"/>
      <c r="B362" s="29" t="s">
        <v>88</v>
      </c>
      <c r="C362" s="33" t="s">
        <v>292</v>
      </c>
      <c r="D362" s="33" t="s">
        <v>41</v>
      </c>
      <c r="E362" s="33" t="s">
        <v>170</v>
      </c>
      <c r="F362" s="33" t="s">
        <v>86</v>
      </c>
      <c r="G362" s="32">
        <f>G363</f>
        <v>23784.1</v>
      </c>
      <c r="H362" s="51"/>
      <c r="K362" s="32">
        <f>K363</f>
        <v>23784.1</v>
      </c>
      <c r="L362" s="51"/>
    </row>
    <row r="363" spans="1:12" ht="25.5" customHeight="1">
      <c r="A363" s="102"/>
      <c r="B363" s="29" t="s">
        <v>109</v>
      </c>
      <c r="C363" s="33" t="s">
        <v>292</v>
      </c>
      <c r="D363" s="33" t="s">
        <v>41</v>
      </c>
      <c r="E363" s="33" t="s">
        <v>170</v>
      </c>
      <c r="F363" s="33" t="s">
        <v>110</v>
      </c>
      <c r="G363" s="32">
        <v>23784.1</v>
      </c>
      <c r="H363" s="51"/>
      <c r="K363" s="32">
        <v>23784.1</v>
      </c>
      <c r="L363" s="51"/>
    </row>
    <row r="364" spans="1:12" ht="32.25" customHeight="1">
      <c r="A364" s="59"/>
      <c r="B364" s="29" t="s">
        <v>77</v>
      </c>
      <c r="C364" s="33" t="s">
        <v>292</v>
      </c>
      <c r="D364" s="33" t="s">
        <v>41</v>
      </c>
      <c r="E364" s="33" t="s">
        <v>170</v>
      </c>
      <c r="F364" s="33" t="s">
        <v>76</v>
      </c>
      <c r="G364" s="32">
        <f>G365</f>
        <v>16633.5</v>
      </c>
      <c r="H364" s="51"/>
      <c r="K364" s="32">
        <f>K365</f>
        <v>16633.5</v>
      </c>
      <c r="L364" s="51"/>
    </row>
    <row r="365" spans="1:12" ht="37.5" customHeight="1">
      <c r="A365" s="102"/>
      <c r="B365" s="29" t="s">
        <v>83</v>
      </c>
      <c r="C365" s="33" t="s">
        <v>292</v>
      </c>
      <c r="D365" s="33" t="s">
        <v>41</v>
      </c>
      <c r="E365" s="33" t="s">
        <v>170</v>
      </c>
      <c r="F365" s="33" t="s">
        <v>82</v>
      </c>
      <c r="G365" s="32">
        <v>16633.5</v>
      </c>
      <c r="H365" s="51"/>
      <c r="K365" s="32">
        <v>16633.5</v>
      </c>
      <c r="L365" s="51"/>
    </row>
    <row r="366" spans="1:12" ht="20.25" customHeight="1">
      <c r="A366" s="102"/>
      <c r="B366" s="29" t="s">
        <v>104</v>
      </c>
      <c r="C366" s="33" t="s">
        <v>292</v>
      </c>
      <c r="D366" s="33" t="s">
        <v>41</v>
      </c>
      <c r="E366" s="33" t="s">
        <v>170</v>
      </c>
      <c r="F366" s="33" t="s">
        <v>105</v>
      </c>
      <c r="G366" s="32">
        <f>G367</f>
        <v>700</v>
      </c>
      <c r="H366" s="51"/>
      <c r="K366" s="32">
        <f>K367</f>
        <v>700</v>
      </c>
      <c r="L366" s="51"/>
    </row>
    <row r="367" spans="1:12" ht="20.25" customHeight="1">
      <c r="A367" s="59"/>
      <c r="B367" s="29" t="s">
        <v>106</v>
      </c>
      <c r="C367" s="33" t="s">
        <v>292</v>
      </c>
      <c r="D367" s="33" t="s">
        <v>41</v>
      </c>
      <c r="E367" s="33" t="s">
        <v>170</v>
      </c>
      <c r="F367" s="33" t="s">
        <v>107</v>
      </c>
      <c r="G367" s="32">
        <v>700</v>
      </c>
      <c r="H367" s="51"/>
      <c r="K367" s="32">
        <v>700</v>
      </c>
      <c r="L367" s="51"/>
    </row>
    <row r="368" spans="1:12" ht="38.25" customHeight="1">
      <c r="A368" s="102"/>
      <c r="B368" s="29" t="s">
        <v>342</v>
      </c>
      <c r="C368" s="33" t="s">
        <v>341</v>
      </c>
      <c r="D368" s="33" t="s">
        <v>41</v>
      </c>
      <c r="E368" s="33" t="s">
        <v>170</v>
      </c>
      <c r="F368" s="33"/>
      <c r="G368" s="32">
        <f>G369+G371+G373</f>
        <v>6382.1</v>
      </c>
      <c r="H368" s="51"/>
      <c r="K368" s="32">
        <f>K369+K371+K373</f>
        <v>6382.1</v>
      </c>
      <c r="L368" s="51"/>
    </row>
    <row r="369" spans="1:12" ht="86.25" customHeight="1">
      <c r="A369" s="102"/>
      <c r="B369" s="29" t="s">
        <v>88</v>
      </c>
      <c r="C369" s="33" t="s">
        <v>341</v>
      </c>
      <c r="D369" s="33" t="s">
        <v>41</v>
      </c>
      <c r="E369" s="33" t="s">
        <v>170</v>
      </c>
      <c r="F369" s="33" t="s">
        <v>86</v>
      </c>
      <c r="G369" s="32">
        <f>G370</f>
        <v>5098.1</v>
      </c>
      <c r="H369" s="51"/>
      <c r="K369" s="32">
        <f>K370</f>
        <v>5098.1</v>
      </c>
      <c r="L369" s="51"/>
    </row>
    <row r="370" spans="1:12" ht="20.25" customHeight="1">
      <c r="A370" s="102"/>
      <c r="B370" s="29" t="s">
        <v>109</v>
      </c>
      <c r="C370" s="33" t="s">
        <v>341</v>
      </c>
      <c r="D370" s="33" t="s">
        <v>41</v>
      </c>
      <c r="E370" s="33" t="s">
        <v>170</v>
      </c>
      <c r="F370" s="33" t="s">
        <v>110</v>
      </c>
      <c r="G370" s="32">
        <v>5098.1</v>
      </c>
      <c r="H370" s="51"/>
      <c r="K370" s="32">
        <v>5098.1</v>
      </c>
      <c r="L370" s="51"/>
    </row>
    <row r="371" spans="1:12" ht="33" customHeight="1">
      <c r="A371" s="102"/>
      <c r="B371" s="29" t="s">
        <v>77</v>
      </c>
      <c r="C371" s="33" t="s">
        <v>341</v>
      </c>
      <c r="D371" s="33" t="s">
        <v>41</v>
      </c>
      <c r="E371" s="33" t="s">
        <v>170</v>
      </c>
      <c r="F371" s="33" t="s">
        <v>76</v>
      </c>
      <c r="G371" s="32">
        <f>G372</f>
        <v>1275</v>
      </c>
      <c r="H371" s="51"/>
      <c r="K371" s="32">
        <f>K372</f>
        <v>1275</v>
      </c>
      <c r="L371" s="51"/>
    </row>
    <row r="372" spans="1:12" ht="39" customHeight="1">
      <c r="A372" s="102"/>
      <c r="B372" s="29" t="s">
        <v>83</v>
      </c>
      <c r="C372" s="33" t="s">
        <v>341</v>
      </c>
      <c r="D372" s="33" t="s">
        <v>41</v>
      </c>
      <c r="E372" s="33" t="s">
        <v>170</v>
      </c>
      <c r="F372" s="33" t="s">
        <v>82</v>
      </c>
      <c r="G372" s="32">
        <v>1275</v>
      </c>
      <c r="H372" s="51"/>
      <c r="K372" s="32">
        <v>1275</v>
      </c>
      <c r="L372" s="51"/>
    </row>
    <row r="373" spans="1:12" ht="20.25" customHeight="1">
      <c r="A373" s="102"/>
      <c r="B373" s="29" t="s">
        <v>104</v>
      </c>
      <c r="C373" s="33" t="s">
        <v>341</v>
      </c>
      <c r="D373" s="33" t="s">
        <v>41</v>
      </c>
      <c r="E373" s="33" t="s">
        <v>170</v>
      </c>
      <c r="F373" s="33" t="s">
        <v>105</v>
      </c>
      <c r="G373" s="32">
        <f>G374</f>
        <v>9</v>
      </c>
      <c r="H373" s="51"/>
      <c r="K373" s="32">
        <f>K374</f>
        <v>9</v>
      </c>
      <c r="L373" s="51"/>
    </row>
    <row r="374" spans="1:12" ht="20.25" customHeight="1">
      <c r="A374" s="102"/>
      <c r="B374" s="29" t="s">
        <v>106</v>
      </c>
      <c r="C374" s="33" t="s">
        <v>341</v>
      </c>
      <c r="D374" s="33" t="s">
        <v>41</v>
      </c>
      <c r="E374" s="33" t="s">
        <v>170</v>
      </c>
      <c r="F374" s="33" t="s">
        <v>107</v>
      </c>
      <c r="G374" s="32">
        <v>9</v>
      </c>
      <c r="H374" s="51"/>
      <c r="K374" s="32">
        <v>9</v>
      </c>
      <c r="L374" s="51"/>
    </row>
    <row r="375" spans="1:12" ht="20.25" customHeight="1">
      <c r="A375" s="102"/>
      <c r="B375" s="29" t="s">
        <v>210</v>
      </c>
      <c r="C375" s="33" t="s">
        <v>286</v>
      </c>
      <c r="D375" s="33"/>
      <c r="E375" s="33"/>
      <c r="F375" s="33"/>
      <c r="G375" s="32">
        <f>G376+G379</f>
        <v>10205</v>
      </c>
      <c r="H375" s="51"/>
      <c r="K375" s="32">
        <f>K376+K379</f>
        <v>10205</v>
      </c>
      <c r="L375" s="51"/>
    </row>
    <row r="376" spans="1:12" ht="32.25" customHeight="1">
      <c r="A376" s="102"/>
      <c r="B376" s="29" t="s">
        <v>328</v>
      </c>
      <c r="C376" s="33" t="s">
        <v>329</v>
      </c>
      <c r="D376" s="33" t="s">
        <v>67</v>
      </c>
      <c r="E376" s="33" t="s">
        <v>44</v>
      </c>
      <c r="F376" s="33"/>
      <c r="G376" s="32">
        <f>G377</f>
        <v>705</v>
      </c>
      <c r="H376" s="51"/>
      <c r="K376" s="32">
        <f>K377</f>
        <v>705</v>
      </c>
      <c r="L376" s="51"/>
    </row>
    <row r="377" spans="1:12" ht="20.25" customHeight="1">
      <c r="A377" s="102"/>
      <c r="B377" s="29" t="s">
        <v>77</v>
      </c>
      <c r="C377" s="33" t="s">
        <v>329</v>
      </c>
      <c r="D377" s="33" t="s">
        <v>67</v>
      </c>
      <c r="E377" s="33" t="s">
        <v>44</v>
      </c>
      <c r="F377" s="33" t="s">
        <v>76</v>
      </c>
      <c r="G377" s="32">
        <f>G378</f>
        <v>705</v>
      </c>
      <c r="H377" s="51"/>
      <c r="K377" s="32">
        <f>K378</f>
        <v>705</v>
      </c>
      <c r="L377" s="51"/>
    </row>
    <row r="378" spans="1:12" ht="39.75" customHeight="1">
      <c r="A378" s="102"/>
      <c r="B378" s="29" t="s">
        <v>83</v>
      </c>
      <c r="C378" s="33" t="s">
        <v>329</v>
      </c>
      <c r="D378" s="33" t="s">
        <v>67</v>
      </c>
      <c r="E378" s="33" t="s">
        <v>44</v>
      </c>
      <c r="F378" s="33" t="s">
        <v>82</v>
      </c>
      <c r="G378" s="32">
        <v>705</v>
      </c>
      <c r="H378" s="51"/>
      <c r="K378" s="32">
        <v>705</v>
      </c>
      <c r="L378" s="51"/>
    </row>
    <row r="379" spans="1:12" ht="21.75" customHeight="1">
      <c r="A379" s="102"/>
      <c r="B379" s="116" t="s">
        <v>343</v>
      </c>
      <c r="C379" s="33" t="s">
        <v>344</v>
      </c>
      <c r="D379" s="33" t="s">
        <v>44</v>
      </c>
      <c r="E379" s="33" t="s">
        <v>52</v>
      </c>
      <c r="F379" s="33"/>
      <c r="G379" s="32">
        <f>G380</f>
        <v>9500</v>
      </c>
      <c r="H379" s="51"/>
      <c r="K379" s="32">
        <f>K380</f>
        <v>9500</v>
      </c>
      <c r="L379" s="51"/>
    </row>
    <row r="380" spans="1:12" ht="39.75" customHeight="1">
      <c r="A380" s="102"/>
      <c r="B380" s="116" t="s">
        <v>75</v>
      </c>
      <c r="C380" s="33" t="s">
        <v>344</v>
      </c>
      <c r="D380" s="33" t="s">
        <v>44</v>
      </c>
      <c r="E380" s="33" t="s">
        <v>52</v>
      </c>
      <c r="F380" s="33" t="s">
        <v>74</v>
      </c>
      <c r="G380" s="32">
        <f>G381</f>
        <v>9500</v>
      </c>
      <c r="H380" s="51"/>
      <c r="K380" s="32">
        <f>K381</f>
        <v>9500</v>
      </c>
      <c r="L380" s="51"/>
    </row>
    <row r="381" spans="1:12" ht="21" customHeight="1">
      <c r="A381" s="102"/>
      <c r="B381" s="117" t="s">
        <v>85</v>
      </c>
      <c r="C381" s="33" t="s">
        <v>344</v>
      </c>
      <c r="D381" s="33" t="s">
        <v>44</v>
      </c>
      <c r="E381" s="33" t="s">
        <v>52</v>
      </c>
      <c r="F381" s="33" t="s">
        <v>84</v>
      </c>
      <c r="G381" s="32">
        <v>9500</v>
      </c>
      <c r="H381" s="51"/>
      <c r="K381" s="32">
        <v>9500</v>
      </c>
      <c r="L381" s="51"/>
    </row>
    <row r="382" spans="1:12" ht="21" customHeight="1">
      <c r="A382" s="102"/>
      <c r="B382" s="124" t="s">
        <v>347</v>
      </c>
      <c r="C382" s="33" t="s">
        <v>346</v>
      </c>
      <c r="D382" s="33" t="s">
        <v>41</v>
      </c>
      <c r="E382" s="33" t="s">
        <v>170</v>
      </c>
      <c r="F382" s="33"/>
      <c r="G382" s="32">
        <f>G383</f>
        <v>1765</v>
      </c>
      <c r="H382" s="51"/>
      <c r="K382" s="32">
        <f>K383</f>
        <v>1765</v>
      </c>
      <c r="L382" s="51"/>
    </row>
    <row r="383" spans="1:12" ht="30" customHeight="1">
      <c r="A383" s="102"/>
      <c r="B383" s="122" t="s">
        <v>77</v>
      </c>
      <c r="C383" s="33" t="s">
        <v>346</v>
      </c>
      <c r="D383" s="33" t="s">
        <v>41</v>
      </c>
      <c r="E383" s="33" t="s">
        <v>170</v>
      </c>
      <c r="F383" s="33" t="s">
        <v>76</v>
      </c>
      <c r="G383" s="32">
        <f>G384</f>
        <v>1765</v>
      </c>
      <c r="H383" s="51"/>
      <c r="K383" s="32">
        <f>K384</f>
        <v>1765</v>
      </c>
      <c r="L383" s="51"/>
    </row>
    <row r="384" spans="1:12" ht="39.75" customHeight="1">
      <c r="A384" s="102"/>
      <c r="B384" s="122" t="s">
        <v>83</v>
      </c>
      <c r="C384" s="33" t="s">
        <v>346</v>
      </c>
      <c r="D384" s="33" t="s">
        <v>41</v>
      </c>
      <c r="E384" s="33" t="s">
        <v>170</v>
      </c>
      <c r="F384" s="33" t="s">
        <v>82</v>
      </c>
      <c r="G384" s="32">
        <v>1765</v>
      </c>
      <c r="H384" s="51"/>
      <c r="K384" s="32">
        <v>1765</v>
      </c>
      <c r="L384" s="51"/>
    </row>
    <row r="385" spans="1:12" s="15" customFormat="1" ht="83.25" customHeight="1">
      <c r="A385" s="60">
        <v>12</v>
      </c>
      <c r="B385" s="53" t="s">
        <v>219</v>
      </c>
      <c r="C385" s="70" t="s">
        <v>356</v>
      </c>
      <c r="D385" s="31"/>
      <c r="E385" s="31"/>
      <c r="F385" s="30"/>
      <c r="G385" s="69">
        <f>G386+G390+G394</f>
        <v>27000</v>
      </c>
      <c r="H385" s="61">
        <v>0</v>
      </c>
      <c r="K385" s="69">
        <f>K386+K390+K394</f>
        <v>27000</v>
      </c>
      <c r="L385" s="61">
        <v>0</v>
      </c>
    </row>
    <row r="386" spans="1:12" s="15" customFormat="1" ht="21.75" customHeight="1">
      <c r="A386" s="9"/>
      <c r="B386" s="95" t="s">
        <v>151</v>
      </c>
      <c r="C386" s="30" t="s">
        <v>293</v>
      </c>
      <c r="D386" s="33" t="s">
        <v>52</v>
      </c>
      <c r="E386" s="33" t="s">
        <v>41</v>
      </c>
      <c r="F386" s="30"/>
      <c r="G386" s="32">
        <f>G387</f>
        <v>16000</v>
      </c>
      <c r="H386" s="34"/>
      <c r="K386" s="32">
        <f>K387</f>
        <v>16000</v>
      </c>
      <c r="L386" s="34"/>
    </row>
    <row r="387" spans="1:12" ht="34.5" customHeight="1">
      <c r="A387" s="50"/>
      <c r="B387" s="35" t="s">
        <v>152</v>
      </c>
      <c r="C387" s="30" t="s">
        <v>293</v>
      </c>
      <c r="D387" s="33" t="s">
        <v>52</v>
      </c>
      <c r="E387" s="33" t="s">
        <v>41</v>
      </c>
      <c r="F387" s="30"/>
      <c r="G387" s="32">
        <f>G388</f>
        <v>16000</v>
      </c>
      <c r="H387" s="34"/>
      <c r="K387" s="32">
        <f>K388</f>
        <v>16000</v>
      </c>
      <c r="L387" s="34"/>
    </row>
    <row r="388" spans="1:12" ht="39" customHeight="1">
      <c r="A388" s="50"/>
      <c r="B388" s="35" t="s">
        <v>75</v>
      </c>
      <c r="C388" s="30" t="s">
        <v>293</v>
      </c>
      <c r="D388" s="33" t="s">
        <v>52</v>
      </c>
      <c r="E388" s="33" t="s">
        <v>41</v>
      </c>
      <c r="F388" s="30" t="s">
        <v>74</v>
      </c>
      <c r="G388" s="32">
        <f>G389</f>
        <v>16000</v>
      </c>
      <c r="H388" s="34"/>
      <c r="K388" s="32">
        <f>K389</f>
        <v>16000</v>
      </c>
      <c r="L388" s="34"/>
    </row>
    <row r="389" spans="1:12" ht="23.25" customHeight="1">
      <c r="A389" s="50"/>
      <c r="B389" s="35" t="s">
        <v>153</v>
      </c>
      <c r="C389" s="30" t="s">
        <v>293</v>
      </c>
      <c r="D389" s="33" t="s">
        <v>52</v>
      </c>
      <c r="E389" s="33" t="s">
        <v>41</v>
      </c>
      <c r="F389" s="30" t="s">
        <v>154</v>
      </c>
      <c r="G389" s="32">
        <v>16000</v>
      </c>
      <c r="H389" s="34"/>
      <c r="K389" s="32">
        <v>16000</v>
      </c>
      <c r="L389" s="34"/>
    </row>
    <row r="390" spans="1:12" ht="24" customHeight="1">
      <c r="A390" s="50"/>
      <c r="B390" s="35" t="s">
        <v>155</v>
      </c>
      <c r="C390" s="30" t="s">
        <v>293</v>
      </c>
      <c r="D390" s="33" t="s">
        <v>52</v>
      </c>
      <c r="E390" s="33" t="s">
        <v>67</v>
      </c>
      <c r="F390" s="30"/>
      <c r="G390" s="32">
        <f>G391</f>
        <v>10000</v>
      </c>
      <c r="H390" s="34"/>
      <c r="K390" s="32">
        <f>K391</f>
        <v>10000</v>
      </c>
      <c r="L390" s="34"/>
    </row>
    <row r="391" spans="1:12" ht="20.25" customHeight="1">
      <c r="A391" s="50"/>
      <c r="B391" s="35" t="s">
        <v>156</v>
      </c>
      <c r="C391" s="30" t="s">
        <v>293</v>
      </c>
      <c r="D391" s="33" t="s">
        <v>52</v>
      </c>
      <c r="E391" s="33" t="s">
        <v>67</v>
      </c>
      <c r="F391" s="30"/>
      <c r="G391" s="32">
        <f>G392</f>
        <v>10000</v>
      </c>
      <c r="H391" s="34"/>
      <c r="K391" s="32">
        <f>K392</f>
        <v>10000</v>
      </c>
      <c r="L391" s="34"/>
    </row>
    <row r="392" spans="1:12" ht="37.5" customHeight="1">
      <c r="A392" s="50"/>
      <c r="B392" s="35" t="s">
        <v>75</v>
      </c>
      <c r="C392" s="30" t="s">
        <v>293</v>
      </c>
      <c r="D392" s="33" t="s">
        <v>52</v>
      </c>
      <c r="E392" s="33" t="s">
        <v>67</v>
      </c>
      <c r="F392" s="30" t="s">
        <v>74</v>
      </c>
      <c r="G392" s="32">
        <f>G393</f>
        <v>10000</v>
      </c>
      <c r="H392" s="34"/>
      <c r="K392" s="32">
        <f>K393</f>
        <v>10000</v>
      </c>
      <c r="L392" s="34"/>
    </row>
    <row r="393" spans="1:12" ht="20.25" customHeight="1">
      <c r="A393" s="50"/>
      <c r="B393" s="95" t="s">
        <v>153</v>
      </c>
      <c r="C393" s="30" t="s">
        <v>293</v>
      </c>
      <c r="D393" s="33" t="s">
        <v>52</v>
      </c>
      <c r="E393" s="33" t="s">
        <v>67</v>
      </c>
      <c r="F393" s="30" t="s">
        <v>154</v>
      </c>
      <c r="G393" s="32">
        <v>10000</v>
      </c>
      <c r="H393" s="34"/>
      <c r="K393" s="32">
        <v>10000</v>
      </c>
      <c r="L393" s="34"/>
    </row>
    <row r="394" spans="1:12" ht="36.75" customHeight="1">
      <c r="A394" s="50"/>
      <c r="B394" s="95" t="s">
        <v>113</v>
      </c>
      <c r="C394" s="30" t="s">
        <v>293</v>
      </c>
      <c r="D394" s="33" t="s">
        <v>52</v>
      </c>
      <c r="E394" s="33" t="s">
        <v>67</v>
      </c>
      <c r="F394" s="30" t="s">
        <v>76</v>
      </c>
      <c r="G394" s="32">
        <f>G395</f>
        <v>1000</v>
      </c>
      <c r="H394" s="34"/>
      <c r="K394" s="32">
        <f>K395</f>
        <v>1000</v>
      </c>
      <c r="L394" s="34"/>
    </row>
    <row r="395" spans="1:12" ht="36" customHeight="1">
      <c r="A395" s="50"/>
      <c r="B395" s="95" t="s">
        <v>114</v>
      </c>
      <c r="C395" s="30" t="s">
        <v>293</v>
      </c>
      <c r="D395" s="33" t="s">
        <v>52</v>
      </c>
      <c r="E395" s="33" t="s">
        <v>67</v>
      </c>
      <c r="F395" s="30" t="s">
        <v>82</v>
      </c>
      <c r="G395" s="32">
        <v>1000</v>
      </c>
      <c r="H395" s="34"/>
      <c r="K395" s="32">
        <v>1000</v>
      </c>
      <c r="L395" s="34"/>
    </row>
    <row r="396" spans="1:12" ht="75.75" customHeight="1">
      <c r="A396" s="9">
        <v>13</v>
      </c>
      <c r="B396" s="107" t="s">
        <v>171</v>
      </c>
      <c r="C396" s="67" t="s">
        <v>323</v>
      </c>
      <c r="D396" s="71"/>
      <c r="E396" s="71"/>
      <c r="F396" s="70"/>
      <c r="G396" s="69">
        <f>G397+G402+G406</f>
        <v>69198.7</v>
      </c>
      <c r="H396" s="34"/>
      <c r="K396" s="69">
        <f>K397+K402+K406</f>
        <v>69198.7</v>
      </c>
      <c r="L396" s="34"/>
    </row>
    <row r="397" spans="1:12" ht="67.5" customHeight="1">
      <c r="A397" s="50"/>
      <c r="B397" s="49" t="s">
        <v>176</v>
      </c>
      <c r="C397" s="57" t="s">
        <v>294</v>
      </c>
      <c r="D397" s="33" t="s">
        <v>44</v>
      </c>
      <c r="E397" s="33" t="s">
        <v>45</v>
      </c>
      <c r="F397" s="57"/>
      <c r="G397" s="32">
        <f>G398+G400</f>
        <v>16293.9</v>
      </c>
      <c r="H397" s="34"/>
      <c r="K397" s="32">
        <f>K398+K400</f>
        <v>16293.9</v>
      </c>
      <c r="L397" s="34"/>
    </row>
    <row r="398" spans="1:12" ht="24.75" customHeight="1">
      <c r="A398" s="50"/>
      <c r="B398" s="80" t="s">
        <v>77</v>
      </c>
      <c r="C398" s="57" t="s">
        <v>294</v>
      </c>
      <c r="D398" s="33" t="s">
        <v>44</v>
      </c>
      <c r="E398" s="33" t="s">
        <v>45</v>
      </c>
      <c r="F398" s="57" t="s">
        <v>76</v>
      </c>
      <c r="G398" s="32">
        <f>G399</f>
        <v>510</v>
      </c>
      <c r="H398" s="34"/>
      <c r="K398" s="32">
        <f>K399</f>
        <v>510</v>
      </c>
      <c r="L398" s="34"/>
    </row>
    <row r="399" spans="1:12" ht="35.25" customHeight="1">
      <c r="A399" s="50"/>
      <c r="B399" s="80" t="s">
        <v>83</v>
      </c>
      <c r="C399" s="57" t="s">
        <v>294</v>
      </c>
      <c r="D399" s="33" t="s">
        <v>44</v>
      </c>
      <c r="E399" s="33" t="s">
        <v>45</v>
      </c>
      <c r="F399" s="57" t="s">
        <v>82</v>
      </c>
      <c r="G399" s="32">
        <v>510</v>
      </c>
      <c r="H399" s="34"/>
      <c r="K399" s="32">
        <v>510</v>
      </c>
      <c r="L399" s="34"/>
    </row>
    <row r="400" spans="1:12" ht="20.25" customHeight="1">
      <c r="A400" s="50"/>
      <c r="B400" s="80" t="s">
        <v>104</v>
      </c>
      <c r="C400" s="57" t="s">
        <v>294</v>
      </c>
      <c r="D400" s="33" t="s">
        <v>44</v>
      </c>
      <c r="E400" s="33" t="s">
        <v>45</v>
      </c>
      <c r="F400" s="57" t="s">
        <v>105</v>
      </c>
      <c r="G400" s="32">
        <f>G401</f>
        <v>15783.9</v>
      </c>
      <c r="H400" s="34"/>
      <c r="K400" s="32">
        <f>K401</f>
        <v>15783.9</v>
      </c>
      <c r="L400" s="34"/>
    </row>
    <row r="401" spans="1:12" ht="20.25" customHeight="1">
      <c r="A401" s="50"/>
      <c r="B401" s="80" t="s">
        <v>177</v>
      </c>
      <c r="C401" s="57" t="s">
        <v>294</v>
      </c>
      <c r="D401" s="33" t="s">
        <v>44</v>
      </c>
      <c r="E401" s="33" t="s">
        <v>45</v>
      </c>
      <c r="F401" s="57" t="s">
        <v>178</v>
      </c>
      <c r="G401" s="32">
        <v>15783.9</v>
      </c>
      <c r="H401" s="34"/>
      <c r="K401" s="32">
        <v>15783.9</v>
      </c>
      <c r="L401" s="34"/>
    </row>
    <row r="402" spans="1:12" ht="21" customHeight="1">
      <c r="A402" s="50"/>
      <c r="B402" s="29" t="s">
        <v>179</v>
      </c>
      <c r="C402" s="57" t="s">
        <v>323</v>
      </c>
      <c r="D402" s="33" t="s">
        <v>44</v>
      </c>
      <c r="E402" s="33" t="s">
        <v>40</v>
      </c>
      <c r="F402" s="36"/>
      <c r="G402" s="32">
        <f>G405</f>
        <v>51981</v>
      </c>
      <c r="H402" s="34"/>
      <c r="K402" s="32">
        <f>K405</f>
        <v>51981</v>
      </c>
      <c r="L402" s="34"/>
    </row>
    <row r="403" spans="1:12" ht="70.5" customHeight="1">
      <c r="A403" s="50"/>
      <c r="B403" s="29" t="s">
        <v>348</v>
      </c>
      <c r="C403" s="57" t="s">
        <v>322</v>
      </c>
      <c r="D403" s="33" t="s">
        <v>44</v>
      </c>
      <c r="E403" s="33" t="s">
        <v>40</v>
      </c>
      <c r="F403" s="36"/>
      <c r="G403" s="32">
        <f>G405</f>
        <v>51981</v>
      </c>
      <c r="H403" s="34"/>
      <c r="K403" s="32">
        <f>K405</f>
        <v>51981</v>
      </c>
      <c r="L403" s="34"/>
    </row>
    <row r="404" spans="1:12" ht="24" customHeight="1">
      <c r="A404" s="50"/>
      <c r="B404" s="29" t="s">
        <v>77</v>
      </c>
      <c r="C404" s="57" t="s">
        <v>322</v>
      </c>
      <c r="D404" s="33" t="s">
        <v>44</v>
      </c>
      <c r="E404" s="33" t="s">
        <v>40</v>
      </c>
      <c r="F404" s="36" t="s">
        <v>76</v>
      </c>
      <c r="G404" s="32">
        <f>G405</f>
        <v>51981</v>
      </c>
      <c r="H404" s="34"/>
      <c r="K404" s="32">
        <f>K405</f>
        <v>51981</v>
      </c>
      <c r="L404" s="34"/>
    </row>
    <row r="405" spans="1:12" ht="28.5" customHeight="1">
      <c r="A405" s="50"/>
      <c r="B405" s="29" t="s">
        <v>83</v>
      </c>
      <c r="C405" s="57" t="s">
        <v>322</v>
      </c>
      <c r="D405" s="33" t="s">
        <v>44</v>
      </c>
      <c r="E405" s="33" t="s">
        <v>40</v>
      </c>
      <c r="F405" s="36" t="s">
        <v>82</v>
      </c>
      <c r="G405" s="32">
        <v>51981</v>
      </c>
      <c r="H405" s="34"/>
      <c r="K405" s="32">
        <v>51981</v>
      </c>
      <c r="L405" s="34"/>
    </row>
    <row r="406" spans="1:12" ht="34.5" customHeight="1">
      <c r="A406" s="50"/>
      <c r="B406" s="80" t="s">
        <v>180</v>
      </c>
      <c r="C406" s="57" t="s">
        <v>294</v>
      </c>
      <c r="D406" s="33" t="s">
        <v>44</v>
      </c>
      <c r="E406" s="33" t="s">
        <v>52</v>
      </c>
      <c r="F406" s="57"/>
      <c r="G406" s="63">
        <f>G407</f>
        <v>923.8</v>
      </c>
      <c r="H406" s="34"/>
      <c r="K406" s="63">
        <f>K407</f>
        <v>923.8</v>
      </c>
      <c r="L406" s="34"/>
    </row>
    <row r="407" spans="1:12" ht="20.25" customHeight="1">
      <c r="A407" s="50"/>
      <c r="B407" s="29" t="s">
        <v>77</v>
      </c>
      <c r="C407" s="57" t="s">
        <v>294</v>
      </c>
      <c r="D407" s="33" t="s">
        <v>44</v>
      </c>
      <c r="E407" s="33" t="s">
        <v>52</v>
      </c>
      <c r="F407" s="36" t="s">
        <v>76</v>
      </c>
      <c r="G407" s="51">
        <f>G408</f>
        <v>923.8</v>
      </c>
      <c r="H407" s="34"/>
      <c r="K407" s="51">
        <f>K408</f>
        <v>923.8</v>
      </c>
      <c r="L407" s="34"/>
    </row>
    <row r="408" spans="1:12" ht="34.5" customHeight="1">
      <c r="A408" s="50"/>
      <c r="B408" s="29" t="s">
        <v>83</v>
      </c>
      <c r="C408" s="57" t="s">
        <v>294</v>
      </c>
      <c r="D408" s="33" t="s">
        <v>44</v>
      </c>
      <c r="E408" s="33" t="s">
        <v>52</v>
      </c>
      <c r="F408" s="36" t="s">
        <v>82</v>
      </c>
      <c r="G408" s="51">
        <v>923.8</v>
      </c>
      <c r="H408" s="34"/>
      <c r="K408" s="51">
        <v>923.8</v>
      </c>
      <c r="L408" s="34"/>
    </row>
    <row r="409" spans="1:12" s="16" customFormat="1" ht="85.5" customHeight="1">
      <c r="A409" s="26">
        <v>14</v>
      </c>
      <c r="B409" s="53" t="s">
        <v>166</v>
      </c>
      <c r="C409" s="70" t="s">
        <v>357</v>
      </c>
      <c r="D409" s="73"/>
      <c r="E409" s="73"/>
      <c r="F409" s="74"/>
      <c r="G409" s="69">
        <f>G410</f>
        <v>2000</v>
      </c>
      <c r="H409" s="69">
        <f>H410</f>
        <v>0</v>
      </c>
      <c r="K409" s="69">
        <f>K410</f>
        <v>2000</v>
      </c>
      <c r="L409" s="69">
        <f>L410</f>
        <v>0</v>
      </c>
    </row>
    <row r="410" spans="1:12" s="16" customFormat="1" ht="19.5" customHeight="1">
      <c r="A410" s="26"/>
      <c r="B410" s="29" t="s">
        <v>43</v>
      </c>
      <c r="C410" s="30" t="s">
        <v>295</v>
      </c>
      <c r="D410" s="30" t="s">
        <v>44</v>
      </c>
      <c r="E410" s="30" t="s">
        <v>54</v>
      </c>
      <c r="F410" s="30"/>
      <c r="G410" s="32">
        <f>G411</f>
        <v>2000</v>
      </c>
      <c r="H410" s="34"/>
      <c r="K410" s="32">
        <f>K411</f>
        <v>2000</v>
      </c>
      <c r="L410" s="34"/>
    </row>
    <row r="411" spans="1:12" s="16" customFormat="1" ht="21.75" customHeight="1">
      <c r="A411" s="26"/>
      <c r="B411" s="29" t="s">
        <v>53</v>
      </c>
      <c r="C411" s="30" t="s">
        <v>295</v>
      </c>
      <c r="D411" s="30" t="s">
        <v>44</v>
      </c>
      <c r="E411" s="30" t="s">
        <v>52</v>
      </c>
      <c r="F411" s="30"/>
      <c r="G411" s="32">
        <f>G412</f>
        <v>2000</v>
      </c>
      <c r="H411" s="34"/>
      <c r="K411" s="32">
        <f>K412</f>
        <v>2000</v>
      </c>
      <c r="L411" s="34"/>
    </row>
    <row r="412" spans="1:12" s="16" customFormat="1" ht="36.75" customHeight="1">
      <c r="A412" s="26"/>
      <c r="B412" s="95" t="s">
        <v>75</v>
      </c>
      <c r="C412" s="30" t="s">
        <v>295</v>
      </c>
      <c r="D412" s="33" t="s">
        <v>44</v>
      </c>
      <c r="E412" s="33" t="s">
        <v>52</v>
      </c>
      <c r="F412" s="30" t="s">
        <v>74</v>
      </c>
      <c r="G412" s="32">
        <f>G413</f>
        <v>2000</v>
      </c>
      <c r="H412" s="34"/>
      <c r="K412" s="32">
        <f>K413</f>
        <v>2000</v>
      </c>
      <c r="L412" s="34"/>
    </row>
    <row r="413" spans="1:12" s="16" customFormat="1" ht="20.25" customHeight="1">
      <c r="A413" s="26"/>
      <c r="B413" s="78" t="s">
        <v>85</v>
      </c>
      <c r="C413" s="30" t="s">
        <v>295</v>
      </c>
      <c r="D413" s="33" t="s">
        <v>44</v>
      </c>
      <c r="E413" s="33" t="s">
        <v>52</v>
      </c>
      <c r="F413" s="30" t="s">
        <v>84</v>
      </c>
      <c r="G413" s="32">
        <v>2000</v>
      </c>
      <c r="H413" s="34"/>
      <c r="K413" s="32">
        <v>2000</v>
      </c>
      <c r="L413" s="34"/>
    </row>
    <row r="414" spans="1:12" ht="57" customHeight="1">
      <c r="A414" s="26">
        <v>15</v>
      </c>
      <c r="B414" s="53" t="s">
        <v>160</v>
      </c>
      <c r="C414" s="67" t="s">
        <v>358</v>
      </c>
      <c r="D414" s="71"/>
      <c r="E414" s="71"/>
      <c r="F414" s="30"/>
      <c r="G414" s="69">
        <f>G415</f>
        <v>0</v>
      </c>
      <c r="H414" s="61">
        <v>0</v>
      </c>
      <c r="K414" s="69">
        <f>K415</f>
        <v>0</v>
      </c>
      <c r="L414" s="61">
        <v>0</v>
      </c>
    </row>
    <row r="415" spans="1:12" ht="39" customHeight="1">
      <c r="A415" s="50"/>
      <c r="B415" s="78" t="s">
        <v>320</v>
      </c>
      <c r="C415" s="30" t="s">
        <v>319</v>
      </c>
      <c r="D415" s="33" t="s">
        <v>44</v>
      </c>
      <c r="E415" s="33" t="s">
        <v>52</v>
      </c>
      <c r="F415" s="30"/>
      <c r="G415" s="32">
        <f>G416</f>
        <v>0</v>
      </c>
      <c r="H415" s="34"/>
      <c r="K415" s="32">
        <f>K416</f>
        <v>0</v>
      </c>
      <c r="L415" s="34"/>
    </row>
    <row r="416" spans="1:12" ht="38.25" customHeight="1">
      <c r="A416" s="50"/>
      <c r="B416" s="78" t="s">
        <v>75</v>
      </c>
      <c r="C416" s="30" t="s">
        <v>319</v>
      </c>
      <c r="D416" s="33" t="s">
        <v>44</v>
      </c>
      <c r="E416" s="33" t="s">
        <v>52</v>
      </c>
      <c r="F416" s="30" t="s">
        <v>74</v>
      </c>
      <c r="G416" s="32">
        <f>G417</f>
        <v>0</v>
      </c>
      <c r="H416" s="34"/>
      <c r="K416" s="32">
        <f>K417</f>
        <v>0</v>
      </c>
      <c r="L416" s="34"/>
    </row>
    <row r="417" spans="1:12" ht="15.75">
      <c r="A417" s="50"/>
      <c r="B417" s="78" t="s">
        <v>85</v>
      </c>
      <c r="C417" s="30" t="s">
        <v>319</v>
      </c>
      <c r="D417" s="33" t="s">
        <v>44</v>
      </c>
      <c r="E417" s="33" t="s">
        <v>52</v>
      </c>
      <c r="F417" s="30" t="s">
        <v>84</v>
      </c>
      <c r="G417" s="32">
        <v>0</v>
      </c>
      <c r="H417" s="34"/>
      <c r="K417" s="32">
        <v>0</v>
      </c>
      <c r="L417" s="34"/>
    </row>
    <row r="418" spans="1:12" ht="122.25" customHeight="1">
      <c r="A418" s="26">
        <v>16</v>
      </c>
      <c r="B418" s="53" t="s">
        <v>168</v>
      </c>
      <c r="C418" s="67" t="s">
        <v>359</v>
      </c>
      <c r="D418" s="71"/>
      <c r="E418" s="71"/>
      <c r="F418" s="67"/>
      <c r="G418" s="69">
        <f>G419</f>
        <v>29893</v>
      </c>
      <c r="H418" s="69"/>
      <c r="K418" s="69">
        <f>K419</f>
        <v>29893</v>
      </c>
      <c r="L418" s="69"/>
    </row>
    <row r="419" spans="1:12" ht="37.5" customHeight="1">
      <c r="A419" s="50"/>
      <c r="B419" s="29" t="s">
        <v>75</v>
      </c>
      <c r="C419" s="36" t="s">
        <v>296</v>
      </c>
      <c r="D419" s="33" t="s">
        <v>41</v>
      </c>
      <c r="E419" s="33" t="s">
        <v>170</v>
      </c>
      <c r="F419" s="36" t="s">
        <v>74</v>
      </c>
      <c r="G419" s="32">
        <f>G420</f>
        <v>29893</v>
      </c>
      <c r="H419" s="34"/>
      <c r="K419" s="32">
        <f>K420</f>
        <v>29893</v>
      </c>
      <c r="L419" s="34"/>
    </row>
    <row r="420" spans="1:12" ht="21" customHeight="1">
      <c r="A420" s="50"/>
      <c r="B420" s="29" t="s">
        <v>169</v>
      </c>
      <c r="C420" s="36" t="s">
        <v>296</v>
      </c>
      <c r="D420" s="33" t="s">
        <v>41</v>
      </c>
      <c r="E420" s="33" t="s">
        <v>170</v>
      </c>
      <c r="F420" s="36" t="s">
        <v>84</v>
      </c>
      <c r="G420" s="32">
        <v>29893</v>
      </c>
      <c r="H420" s="54"/>
      <c r="K420" s="32">
        <v>29893</v>
      </c>
      <c r="L420" s="54"/>
    </row>
    <row r="421" spans="1:12" ht="53.25" customHeight="1">
      <c r="A421" s="9">
        <v>17</v>
      </c>
      <c r="B421" s="53" t="s">
        <v>172</v>
      </c>
      <c r="C421" s="67" t="s">
        <v>360</v>
      </c>
      <c r="D421" s="71"/>
      <c r="E421" s="71"/>
      <c r="F421" s="67"/>
      <c r="G421" s="75">
        <f>G422</f>
        <v>1000</v>
      </c>
      <c r="H421" s="34"/>
      <c r="K421" s="75">
        <f>K422</f>
        <v>1000</v>
      </c>
      <c r="L421" s="34"/>
    </row>
    <row r="422" spans="1:12" ht="34.5" customHeight="1">
      <c r="A422" s="9"/>
      <c r="B422" s="29" t="s">
        <v>75</v>
      </c>
      <c r="C422" s="36" t="s">
        <v>297</v>
      </c>
      <c r="D422" s="33" t="s">
        <v>42</v>
      </c>
      <c r="E422" s="33" t="s">
        <v>40</v>
      </c>
      <c r="F422" s="36" t="s">
        <v>76</v>
      </c>
      <c r="G422" s="51">
        <f>G423</f>
        <v>1000</v>
      </c>
      <c r="H422" s="34"/>
      <c r="K422" s="51">
        <f>K423</f>
        <v>1000</v>
      </c>
      <c r="L422" s="34"/>
    </row>
    <row r="423" spans="1:12" ht="23.25" customHeight="1">
      <c r="A423" s="9"/>
      <c r="B423" s="29" t="s">
        <v>85</v>
      </c>
      <c r="C423" s="36" t="s">
        <v>297</v>
      </c>
      <c r="D423" s="33" t="s">
        <v>42</v>
      </c>
      <c r="E423" s="33" t="s">
        <v>40</v>
      </c>
      <c r="F423" s="36" t="s">
        <v>82</v>
      </c>
      <c r="G423" s="51">
        <v>1000</v>
      </c>
      <c r="H423" s="34"/>
      <c r="K423" s="51">
        <v>1000</v>
      </c>
      <c r="L423" s="34"/>
    </row>
    <row r="424" spans="1:12" ht="63">
      <c r="A424" s="9">
        <v>18</v>
      </c>
      <c r="B424" s="53" t="s">
        <v>173</v>
      </c>
      <c r="C424" s="67" t="s">
        <v>361</v>
      </c>
      <c r="D424" s="71"/>
      <c r="E424" s="71"/>
      <c r="F424" s="67"/>
      <c r="G424" s="75">
        <f>G428+G431+G425</f>
        <v>10822.1</v>
      </c>
      <c r="H424" s="75"/>
      <c r="K424" s="75">
        <f>K428+K431+K425</f>
        <v>10822.1</v>
      </c>
      <c r="L424" s="75"/>
    </row>
    <row r="425" spans="1:12" ht="21" customHeight="1">
      <c r="A425" s="9"/>
      <c r="B425" s="118" t="s">
        <v>321</v>
      </c>
      <c r="C425" s="120" t="s">
        <v>345</v>
      </c>
      <c r="D425" s="33" t="s">
        <v>44</v>
      </c>
      <c r="E425" s="33" t="s">
        <v>52</v>
      </c>
      <c r="F425" s="97"/>
      <c r="G425" s="51">
        <f>G426</f>
        <v>4926.6</v>
      </c>
      <c r="H425" s="34"/>
      <c r="K425" s="51">
        <f>K426</f>
        <v>4926.6</v>
      </c>
      <c r="L425" s="34"/>
    </row>
    <row r="426" spans="1:12" ht="39.75" customHeight="1">
      <c r="A426" s="9"/>
      <c r="B426" s="118" t="s">
        <v>75</v>
      </c>
      <c r="C426" s="120" t="s">
        <v>345</v>
      </c>
      <c r="D426" s="33" t="s">
        <v>44</v>
      </c>
      <c r="E426" s="33" t="s">
        <v>52</v>
      </c>
      <c r="F426" s="121">
        <v>600</v>
      </c>
      <c r="G426" s="51">
        <f>G427</f>
        <v>4926.6</v>
      </c>
      <c r="H426" s="34"/>
      <c r="K426" s="51">
        <f>K427</f>
        <v>4926.6</v>
      </c>
      <c r="L426" s="34"/>
    </row>
    <row r="427" spans="1:12" ht="27" customHeight="1">
      <c r="A427" s="9"/>
      <c r="B427" s="119" t="s">
        <v>85</v>
      </c>
      <c r="C427" s="120" t="s">
        <v>345</v>
      </c>
      <c r="D427" s="33" t="s">
        <v>44</v>
      </c>
      <c r="E427" s="33" t="s">
        <v>52</v>
      </c>
      <c r="F427" s="57" t="s">
        <v>84</v>
      </c>
      <c r="G427" s="51">
        <v>4926.6</v>
      </c>
      <c r="H427" s="34"/>
      <c r="K427" s="51">
        <v>4926.6</v>
      </c>
      <c r="L427" s="34"/>
    </row>
    <row r="428" spans="1:12" ht="34.5" customHeight="1">
      <c r="A428" s="50"/>
      <c r="B428" s="29" t="s">
        <v>330</v>
      </c>
      <c r="C428" s="33" t="s">
        <v>332</v>
      </c>
      <c r="D428" s="33" t="s">
        <v>41</v>
      </c>
      <c r="E428" s="33" t="s">
        <v>170</v>
      </c>
      <c r="F428" s="36"/>
      <c r="G428" s="32">
        <f>G429</f>
        <v>2445.5</v>
      </c>
      <c r="H428" s="32"/>
      <c r="K428" s="32">
        <f>K429</f>
        <v>2445.5</v>
      </c>
      <c r="L428" s="32"/>
    </row>
    <row r="429" spans="1:12" ht="25.5" customHeight="1">
      <c r="A429" s="50"/>
      <c r="B429" s="29" t="s">
        <v>77</v>
      </c>
      <c r="C429" s="33" t="s">
        <v>332</v>
      </c>
      <c r="D429" s="33" t="s">
        <v>41</v>
      </c>
      <c r="E429" s="33" t="s">
        <v>170</v>
      </c>
      <c r="F429" s="36" t="s">
        <v>76</v>
      </c>
      <c r="G429" s="32">
        <f>G430</f>
        <v>2445.5</v>
      </c>
      <c r="H429" s="32"/>
      <c r="K429" s="32">
        <f>K430</f>
        <v>2445.5</v>
      </c>
      <c r="L429" s="32"/>
    </row>
    <row r="430" spans="1:12" ht="33.75" customHeight="1">
      <c r="A430" s="50"/>
      <c r="B430" s="29" t="s">
        <v>83</v>
      </c>
      <c r="C430" s="33" t="s">
        <v>332</v>
      </c>
      <c r="D430" s="33" t="s">
        <v>41</v>
      </c>
      <c r="E430" s="33" t="s">
        <v>170</v>
      </c>
      <c r="F430" s="36" t="s">
        <v>82</v>
      </c>
      <c r="G430" s="32">
        <v>2445.5</v>
      </c>
      <c r="H430" s="32"/>
      <c r="K430" s="32">
        <v>2445.5</v>
      </c>
      <c r="L430" s="32"/>
    </row>
    <row r="431" spans="1:12" ht="25.5" customHeight="1">
      <c r="A431" s="50"/>
      <c r="B431" s="29" t="s">
        <v>331</v>
      </c>
      <c r="C431" s="33" t="s">
        <v>333</v>
      </c>
      <c r="D431" s="33" t="s">
        <v>41</v>
      </c>
      <c r="E431" s="33" t="s">
        <v>170</v>
      </c>
      <c r="F431" s="36"/>
      <c r="G431" s="32">
        <f>G432</f>
        <v>3450</v>
      </c>
      <c r="H431" s="32"/>
      <c r="K431" s="32">
        <f>K432</f>
        <v>3450</v>
      </c>
      <c r="L431" s="32"/>
    </row>
    <row r="432" spans="1:12" ht="25.5" customHeight="1">
      <c r="A432" s="50"/>
      <c r="B432" s="29" t="s">
        <v>77</v>
      </c>
      <c r="C432" s="33" t="s">
        <v>333</v>
      </c>
      <c r="D432" s="33" t="s">
        <v>41</v>
      </c>
      <c r="E432" s="33" t="s">
        <v>170</v>
      </c>
      <c r="F432" s="36" t="s">
        <v>76</v>
      </c>
      <c r="G432" s="32">
        <f>G433</f>
        <v>3450</v>
      </c>
      <c r="H432" s="32"/>
      <c r="K432" s="32">
        <f>K433</f>
        <v>3450</v>
      </c>
      <c r="L432" s="32"/>
    </row>
    <row r="433" spans="1:12" ht="40.5" customHeight="1">
      <c r="A433" s="50"/>
      <c r="B433" s="29" t="s">
        <v>83</v>
      </c>
      <c r="C433" s="33" t="s">
        <v>333</v>
      </c>
      <c r="D433" s="33" t="s">
        <v>41</v>
      </c>
      <c r="E433" s="33" t="s">
        <v>170</v>
      </c>
      <c r="F433" s="36" t="s">
        <v>82</v>
      </c>
      <c r="G433" s="32">
        <v>3450</v>
      </c>
      <c r="H433" s="32"/>
      <c r="K433" s="32">
        <v>3450</v>
      </c>
      <c r="L433" s="32"/>
    </row>
    <row r="434" spans="1:12" s="16" customFormat="1" ht="67.5" customHeight="1">
      <c r="A434" s="26">
        <v>19</v>
      </c>
      <c r="B434" s="53" t="s">
        <v>201</v>
      </c>
      <c r="C434" s="70" t="s">
        <v>362</v>
      </c>
      <c r="D434" s="31"/>
      <c r="E434" s="31"/>
      <c r="F434" s="30"/>
      <c r="G434" s="69">
        <f>G435</f>
        <v>3200</v>
      </c>
      <c r="H434" s="69">
        <f aca="true" t="shared" si="10" ref="G434:H436">H435</f>
        <v>0</v>
      </c>
      <c r="K434" s="69">
        <f>K435</f>
        <v>3200</v>
      </c>
      <c r="L434" s="69">
        <f aca="true" t="shared" si="11" ref="K434:L436">L435</f>
        <v>0</v>
      </c>
    </row>
    <row r="435" spans="1:12" s="16" customFormat="1" ht="23.25" customHeight="1">
      <c r="A435" s="29"/>
      <c r="B435" s="49" t="s">
        <v>70</v>
      </c>
      <c r="C435" s="30" t="s">
        <v>298</v>
      </c>
      <c r="D435" s="30" t="s">
        <v>46</v>
      </c>
      <c r="E435" s="30" t="s">
        <v>54</v>
      </c>
      <c r="F435" s="30"/>
      <c r="G435" s="28">
        <f t="shared" si="10"/>
        <v>3200</v>
      </c>
      <c r="H435" s="28">
        <f t="shared" si="10"/>
        <v>0</v>
      </c>
      <c r="K435" s="28">
        <f t="shared" si="11"/>
        <v>3200</v>
      </c>
      <c r="L435" s="28">
        <f t="shared" si="11"/>
        <v>0</v>
      </c>
    </row>
    <row r="436" spans="1:12" s="16" customFormat="1" ht="21.75" customHeight="1">
      <c r="A436" s="29"/>
      <c r="B436" s="36" t="s">
        <v>71</v>
      </c>
      <c r="C436" s="30" t="s">
        <v>298</v>
      </c>
      <c r="D436" s="30" t="s">
        <v>46</v>
      </c>
      <c r="E436" s="30" t="s">
        <v>67</v>
      </c>
      <c r="F436" s="30"/>
      <c r="G436" s="32">
        <f>G437</f>
        <v>3200</v>
      </c>
      <c r="H436" s="32">
        <f t="shared" si="10"/>
        <v>0</v>
      </c>
      <c r="K436" s="32">
        <f>K437</f>
        <v>3200</v>
      </c>
      <c r="L436" s="32">
        <f t="shared" si="11"/>
        <v>0</v>
      </c>
    </row>
    <row r="437" spans="1:12" s="16" customFormat="1" ht="21" customHeight="1">
      <c r="A437" s="29"/>
      <c r="B437" s="35" t="s">
        <v>77</v>
      </c>
      <c r="C437" s="30" t="s">
        <v>298</v>
      </c>
      <c r="D437" s="30" t="s">
        <v>46</v>
      </c>
      <c r="E437" s="30" t="s">
        <v>67</v>
      </c>
      <c r="F437" s="30" t="s">
        <v>76</v>
      </c>
      <c r="G437" s="32">
        <f>G438</f>
        <v>3200</v>
      </c>
      <c r="H437" s="29"/>
      <c r="K437" s="32">
        <f>K438</f>
        <v>3200</v>
      </c>
      <c r="L437" s="29"/>
    </row>
    <row r="438" spans="1:12" s="16" customFormat="1" ht="35.25" customHeight="1">
      <c r="A438" s="29"/>
      <c r="B438" s="95" t="s">
        <v>83</v>
      </c>
      <c r="C438" s="30" t="s">
        <v>298</v>
      </c>
      <c r="D438" s="30" t="s">
        <v>46</v>
      </c>
      <c r="E438" s="30" t="s">
        <v>67</v>
      </c>
      <c r="F438" s="30" t="s">
        <v>82</v>
      </c>
      <c r="G438" s="32">
        <v>3200</v>
      </c>
      <c r="H438" s="29"/>
      <c r="K438" s="32">
        <v>3200</v>
      </c>
      <c r="L438" s="29"/>
    </row>
    <row r="439" spans="1:12" s="16" customFormat="1" ht="74.25" customHeight="1">
      <c r="A439" s="26">
        <v>20</v>
      </c>
      <c r="B439" s="58" t="s">
        <v>174</v>
      </c>
      <c r="C439" s="76" t="s">
        <v>226</v>
      </c>
      <c r="D439" s="70"/>
      <c r="E439" s="70"/>
      <c r="F439" s="72"/>
      <c r="G439" s="77">
        <f>G440</f>
        <v>10600</v>
      </c>
      <c r="H439" s="29"/>
      <c r="K439" s="77">
        <f>K440</f>
        <v>10600</v>
      </c>
      <c r="L439" s="29"/>
    </row>
    <row r="440" spans="1:12" s="16" customFormat="1" ht="22.5" customHeight="1">
      <c r="A440" s="29"/>
      <c r="B440" s="95" t="s">
        <v>77</v>
      </c>
      <c r="C440" s="30" t="s">
        <v>299</v>
      </c>
      <c r="D440" s="30" t="s">
        <v>46</v>
      </c>
      <c r="E440" s="30" t="s">
        <v>42</v>
      </c>
      <c r="F440" s="36" t="s">
        <v>76</v>
      </c>
      <c r="G440" s="32">
        <f>G441</f>
        <v>10600</v>
      </c>
      <c r="H440" s="29"/>
      <c r="K440" s="32">
        <f>K441</f>
        <v>10600</v>
      </c>
      <c r="L440" s="29"/>
    </row>
    <row r="441" spans="1:12" s="16" customFormat="1" ht="35.25" customHeight="1">
      <c r="A441" s="29"/>
      <c r="B441" s="35" t="s">
        <v>83</v>
      </c>
      <c r="C441" s="30" t="s">
        <v>299</v>
      </c>
      <c r="D441" s="30" t="s">
        <v>46</v>
      </c>
      <c r="E441" s="30" t="s">
        <v>42</v>
      </c>
      <c r="F441" s="57" t="s">
        <v>82</v>
      </c>
      <c r="G441" s="32">
        <v>10600</v>
      </c>
      <c r="H441" s="29"/>
      <c r="K441" s="32">
        <v>10600</v>
      </c>
      <c r="L441" s="29"/>
    </row>
    <row r="442" spans="1:12" s="16" customFormat="1" ht="45" customHeight="1">
      <c r="A442" s="26">
        <v>21</v>
      </c>
      <c r="B442" s="53" t="s">
        <v>175</v>
      </c>
      <c r="C442" s="67" t="s">
        <v>363</v>
      </c>
      <c r="D442" s="70"/>
      <c r="E442" s="70"/>
      <c r="F442" s="94"/>
      <c r="G442" s="75">
        <f>G443</f>
        <v>2001.5</v>
      </c>
      <c r="H442" s="75">
        <f>H443</f>
        <v>0</v>
      </c>
      <c r="K442" s="75">
        <f>K443</f>
        <v>2001.5</v>
      </c>
      <c r="L442" s="75">
        <f>L443</f>
        <v>0</v>
      </c>
    </row>
    <row r="443" spans="1:12" s="16" customFormat="1" ht="35.25" customHeight="1">
      <c r="A443" s="29"/>
      <c r="B443" s="35" t="s">
        <v>75</v>
      </c>
      <c r="C443" s="30" t="s">
        <v>300</v>
      </c>
      <c r="D443" s="30" t="s">
        <v>48</v>
      </c>
      <c r="E443" s="30" t="s">
        <v>67</v>
      </c>
      <c r="F443" s="62" t="s">
        <v>74</v>
      </c>
      <c r="G443" s="32">
        <f>G444</f>
        <v>2001.5</v>
      </c>
      <c r="H443" s="29"/>
      <c r="K443" s="32">
        <f>K444</f>
        <v>2001.5</v>
      </c>
      <c r="L443" s="29"/>
    </row>
    <row r="444" spans="1:12" s="16" customFormat="1" ht="20.25" customHeight="1">
      <c r="A444" s="29"/>
      <c r="B444" s="35" t="s">
        <v>85</v>
      </c>
      <c r="C444" s="30" t="s">
        <v>300</v>
      </c>
      <c r="D444" s="30" t="s">
        <v>48</v>
      </c>
      <c r="E444" s="30" t="s">
        <v>67</v>
      </c>
      <c r="F444" s="62" t="s">
        <v>84</v>
      </c>
      <c r="G444" s="32">
        <v>2001.5</v>
      </c>
      <c r="H444" s="29"/>
      <c r="K444" s="32">
        <v>2001.5</v>
      </c>
      <c r="L444" s="29"/>
    </row>
    <row r="445" spans="1:12" ht="51" customHeight="1">
      <c r="A445" s="26">
        <v>22</v>
      </c>
      <c r="B445" s="53" t="s">
        <v>202</v>
      </c>
      <c r="C445" s="70" t="s">
        <v>301</v>
      </c>
      <c r="D445" s="31"/>
      <c r="E445" s="31"/>
      <c r="F445" s="30"/>
      <c r="G445" s="69">
        <f aca="true" t="shared" si="12" ref="G445:H447">G446</f>
        <v>11243.5</v>
      </c>
      <c r="H445" s="69">
        <f t="shared" si="12"/>
        <v>0</v>
      </c>
      <c r="K445" s="69">
        <f aca="true" t="shared" si="13" ref="K445:L447">K446</f>
        <v>11243.5</v>
      </c>
      <c r="L445" s="69">
        <f t="shared" si="13"/>
        <v>0</v>
      </c>
    </row>
    <row r="446" spans="1:12" ht="21" customHeight="1">
      <c r="A446" s="29"/>
      <c r="B446" s="29" t="s">
        <v>47</v>
      </c>
      <c r="C446" s="30" t="s">
        <v>301</v>
      </c>
      <c r="D446" s="30" t="s">
        <v>48</v>
      </c>
      <c r="E446" s="30" t="s">
        <v>54</v>
      </c>
      <c r="F446" s="30"/>
      <c r="G446" s="32">
        <f t="shared" si="12"/>
        <v>11243.5</v>
      </c>
      <c r="H446" s="32">
        <f t="shared" si="12"/>
        <v>0</v>
      </c>
      <c r="K446" s="32">
        <f t="shared" si="13"/>
        <v>11243.5</v>
      </c>
      <c r="L446" s="32">
        <f t="shared" si="13"/>
        <v>0</v>
      </c>
    </row>
    <row r="447" spans="1:12" ht="22.5" customHeight="1">
      <c r="A447" s="29"/>
      <c r="B447" s="29" t="s">
        <v>55</v>
      </c>
      <c r="C447" s="30" t="s">
        <v>301</v>
      </c>
      <c r="D447" s="30" t="s">
        <v>48</v>
      </c>
      <c r="E447" s="30" t="s">
        <v>48</v>
      </c>
      <c r="F447" s="30"/>
      <c r="G447" s="32">
        <f>G448+G452</f>
        <v>11243.5</v>
      </c>
      <c r="H447" s="32">
        <f t="shared" si="12"/>
        <v>0</v>
      </c>
      <c r="K447" s="32">
        <f>K448+K452</f>
        <v>11243.5</v>
      </c>
      <c r="L447" s="32">
        <f t="shared" si="13"/>
        <v>0</v>
      </c>
    </row>
    <row r="448" spans="1:12" ht="52.5" customHeight="1">
      <c r="A448" s="29"/>
      <c r="B448" s="93" t="s">
        <v>90</v>
      </c>
      <c r="C448" s="74" t="s">
        <v>302</v>
      </c>
      <c r="D448" s="74" t="s">
        <v>48</v>
      </c>
      <c r="E448" s="74" t="s">
        <v>48</v>
      </c>
      <c r="F448" s="74"/>
      <c r="G448" s="86">
        <f>G449</f>
        <v>5443.5</v>
      </c>
      <c r="H448" s="86"/>
      <c r="K448" s="86">
        <f>K449</f>
        <v>5443.5</v>
      </c>
      <c r="L448" s="86"/>
    </row>
    <row r="449" spans="1:12" ht="33.75" customHeight="1">
      <c r="A449" s="29"/>
      <c r="B449" s="80" t="s">
        <v>193</v>
      </c>
      <c r="C449" s="30" t="s">
        <v>303</v>
      </c>
      <c r="D449" s="30" t="s">
        <v>48</v>
      </c>
      <c r="E449" s="30" t="s">
        <v>48</v>
      </c>
      <c r="F449" s="30"/>
      <c r="G449" s="32">
        <f>G450</f>
        <v>5443.5</v>
      </c>
      <c r="H449" s="29"/>
      <c r="K449" s="32">
        <f>K450</f>
        <v>5443.5</v>
      </c>
      <c r="L449" s="29"/>
    </row>
    <row r="450" spans="1:12" ht="39" customHeight="1">
      <c r="A450" s="29"/>
      <c r="B450" s="30" t="s">
        <v>75</v>
      </c>
      <c r="C450" s="30" t="s">
        <v>303</v>
      </c>
      <c r="D450" s="30" t="s">
        <v>48</v>
      </c>
      <c r="E450" s="30" t="s">
        <v>48</v>
      </c>
      <c r="F450" s="30" t="s">
        <v>74</v>
      </c>
      <c r="G450" s="32">
        <f>G451</f>
        <v>5443.5</v>
      </c>
      <c r="H450" s="29"/>
      <c r="K450" s="32">
        <f>K451</f>
        <v>5443.5</v>
      </c>
      <c r="L450" s="29"/>
    </row>
    <row r="451" spans="1:12" ht="23.25" customHeight="1">
      <c r="A451" s="29"/>
      <c r="B451" s="25" t="s">
        <v>85</v>
      </c>
      <c r="C451" s="30" t="s">
        <v>303</v>
      </c>
      <c r="D451" s="30" t="s">
        <v>48</v>
      </c>
      <c r="E451" s="30" t="s">
        <v>48</v>
      </c>
      <c r="F451" s="30" t="s">
        <v>84</v>
      </c>
      <c r="G451" s="32">
        <v>5443.5</v>
      </c>
      <c r="H451" s="29"/>
      <c r="K451" s="32">
        <v>5443.5</v>
      </c>
      <c r="L451" s="29"/>
    </row>
    <row r="452" spans="1:12" ht="45.75" customHeight="1">
      <c r="A452" s="29"/>
      <c r="B452" s="25" t="s">
        <v>215</v>
      </c>
      <c r="C452" s="30" t="s">
        <v>304</v>
      </c>
      <c r="D452" s="30" t="s">
        <v>48</v>
      </c>
      <c r="E452" s="30" t="s">
        <v>48</v>
      </c>
      <c r="F452" s="30"/>
      <c r="G452" s="32">
        <f>G453</f>
        <v>5800</v>
      </c>
      <c r="H452" s="29"/>
      <c r="K452" s="32">
        <f>K453</f>
        <v>5800</v>
      </c>
      <c r="L452" s="29"/>
    </row>
    <row r="453" spans="1:12" ht="27.75" customHeight="1">
      <c r="A453" s="29"/>
      <c r="B453" s="25" t="s">
        <v>77</v>
      </c>
      <c r="C453" s="30" t="s">
        <v>315</v>
      </c>
      <c r="D453" s="30" t="s">
        <v>48</v>
      </c>
      <c r="E453" s="30" t="s">
        <v>48</v>
      </c>
      <c r="F453" s="30" t="s">
        <v>74</v>
      </c>
      <c r="G453" s="32">
        <f>G454</f>
        <v>5800</v>
      </c>
      <c r="H453" s="29"/>
      <c r="K453" s="32">
        <f>K454</f>
        <v>5800</v>
      </c>
      <c r="L453" s="29"/>
    </row>
    <row r="454" spans="1:12" ht="33" customHeight="1">
      <c r="A454" s="29"/>
      <c r="B454" s="25" t="s">
        <v>83</v>
      </c>
      <c r="C454" s="30" t="s">
        <v>315</v>
      </c>
      <c r="D454" s="30" t="s">
        <v>48</v>
      </c>
      <c r="E454" s="30" t="s">
        <v>48</v>
      </c>
      <c r="F454" s="30" t="s">
        <v>84</v>
      </c>
      <c r="G454" s="32">
        <v>5800</v>
      </c>
      <c r="H454" s="29"/>
      <c r="K454" s="32">
        <v>5800</v>
      </c>
      <c r="L454" s="29"/>
    </row>
    <row r="455" spans="1:12" ht="23.25" customHeight="1">
      <c r="A455" s="103"/>
      <c r="B455" s="23"/>
      <c r="C455" s="104"/>
      <c r="D455" s="104"/>
      <c r="E455" s="104"/>
      <c r="F455" s="104"/>
      <c r="G455" s="105"/>
      <c r="H455" s="103"/>
      <c r="K455" s="105"/>
      <c r="L455" s="103"/>
    </row>
    <row r="456" spans="1:12" ht="23.25" customHeight="1">
      <c r="A456" s="103"/>
      <c r="B456" s="23"/>
      <c r="C456" s="104"/>
      <c r="D456" s="104"/>
      <c r="E456" s="104"/>
      <c r="F456" s="104"/>
      <c r="G456" s="105"/>
      <c r="H456" s="103"/>
      <c r="K456" s="105"/>
      <c r="L456" s="103"/>
    </row>
    <row r="457" spans="1:12" ht="23.25" customHeight="1">
      <c r="A457" s="103"/>
      <c r="B457" s="23"/>
      <c r="C457" s="104"/>
      <c r="D457" s="104"/>
      <c r="E457" s="104"/>
      <c r="F457" s="104"/>
      <c r="G457" s="105"/>
      <c r="H457" s="103"/>
      <c r="K457" s="105"/>
      <c r="L457" s="103"/>
    </row>
    <row r="458" spans="1:12" ht="23.25" customHeight="1">
      <c r="A458" s="103"/>
      <c r="B458" s="23"/>
      <c r="C458" s="104"/>
      <c r="D458" s="104"/>
      <c r="E458" s="104"/>
      <c r="F458" s="104"/>
      <c r="G458" s="105"/>
      <c r="H458" s="103"/>
      <c r="K458" s="105"/>
      <c r="L458" s="103"/>
    </row>
    <row r="459" spans="7:11" ht="15.75">
      <c r="G459" s="5"/>
      <c r="K459" s="5"/>
    </row>
    <row r="460" spans="7:11" ht="15.75">
      <c r="G460" s="5"/>
      <c r="K460" s="5"/>
    </row>
    <row r="461" spans="7:11" ht="15.75">
      <c r="G461" s="5"/>
      <c r="K461" s="5"/>
    </row>
    <row r="462" spans="7:11" ht="15.75">
      <c r="G462" s="5"/>
      <c r="K462" s="5"/>
    </row>
    <row r="463" spans="7:11" ht="15.75">
      <c r="G463" s="5"/>
      <c r="K463" s="5"/>
    </row>
    <row r="464" spans="7:11" ht="15.75">
      <c r="G464" s="5"/>
      <c r="K464" s="5"/>
    </row>
    <row r="465" spans="7:11" ht="15.75">
      <c r="G465" s="5"/>
      <c r="K465" s="5"/>
    </row>
    <row r="466" spans="7:11" ht="15.75">
      <c r="G466" s="5"/>
      <c r="K466" s="5"/>
    </row>
    <row r="467" spans="7:11" ht="15.75">
      <c r="G467" s="5"/>
      <c r="K467" s="5"/>
    </row>
    <row r="468" spans="7:11" ht="15.75">
      <c r="G468" s="5"/>
      <c r="K468" s="5"/>
    </row>
    <row r="469" spans="7:11" ht="15.75">
      <c r="G469" s="5"/>
      <c r="K469" s="5"/>
    </row>
    <row r="470" spans="7:11" ht="15.75">
      <c r="G470" s="5"/>
      <c r="K470" s="5"/>
    </row>
    <row r="471" spans="7:11" ht="15.75">
      <c r="G471" s="5"/>
      <c r="K471" s="5"/>
    </row>
    <row r="472" spans="7:11" ht="15.75">
      <c r="G472" s="5"/>
      <c r="K472" s="5"/>
    </row>
    <row r="473" spans="7:11" ht="15.75">
      <c r="G473" s="5"/>
      <c r="K473" s="5"/>
    </row>
    <row r="474" spans="7:11" ht="15.75">
      <c r="G474" s="5"/>
      <c r="K474" s="5"/>
    </row>
    <row r="475" spans="7:11" ht="15.75">
      <c r="G475" s="5"/>
      <c r="K475" s="5"/>
    </row>
    <row r="476" spans="7:11" ht="15.75">
      <c r="G476" s="5"/>
      <c r="K476" s="5"/>
    </row>
    <row r="477" spans="7:11" ht="15.75">
      <c r="G477" s="5"/>
      <c r="K477" s="5"/>
    </row>
    <row r="478" spans="7:11" ht="15.75">
      <c r="G478" s="5"/>
      <c r="K478" s="5"/>
    </row>
    <row r="479" spans="7:11" ht="15.75">
      <c r="G479" s="5"/>
      <c r="K479" s="5"/>
    </row>
    <row r="480" spans="7:11" ht="15.75">
      <c r="G480" s="5"/>
      <c r="K480" s="5"/>
    </row>
    <row r="481" spans="7:11" ht="15.75">
      <c r="G481" s="5"/>
      <c r="K481" s="5"/>
    </row>
    <row r="482" spans="7:11" ht="15.75">
      <c r="G482" s="5"/>
      <c r="K482" s="5"/>
    </row>
    <row r="483" spans="7:11" ht="15.75">
      <c r="G483" s="5"/>
      <c r="K483" s="5"/>
    </row>
    <row r="484" spans="7:11" ht="15.75">
      <c r="G484" s="5"/>
      <c r="K484" s="5"/>
    </row>
    <row r="485" spans="7:11" ht="15.75">
      <c r="G485" s="5"/>
      <c r="K485" s="5"/>
    </row>
    <row r="486" spans="7:11" ht="15.75">
      <c r="G486" s="5"/>
      <c r="K486" s="5"/>
    </row>
    <row r="487" spans="7:11" ht="15.75">
      <c r="G487" s="5"/>
      <c r="K487" s="5"/>
    </row>
    <row r="488" spans="7:11" ht="15.75">
      <c r="G488" s="5"/>
      <c r="K488" s="5"/>
    </row>
    <row r="489" spans="7:11" ht="15.75">
      <c r="G489" s="5"/>
      <c r="K489" s="5"/>
    </row>
    <row r="490" spans="7:11" ht="15.75">
      <c r="G490" s="5"/>
      <c r="K490" s="5"/>
    </row>
    <row r="491" spans="7:11" ht="15.75">
      <c r="G491" s="5"/>
      <c r="K491" s="5"/>
    </row>
    <row r="492" spans="7:11" ht="15.75">
      <c r="G492" s="5"/>
      <c r="K492" s="5"/>
    </row>
    <row r="493" spans="7:11" ht="15.75">
      <c r="G493" s="5"/>
      <c r="K493" s="5"/>
    </row>
    <row r="494" spans="7:11" ht="15.75">
      <c r="G494" s="5"/>
      <c r="K494" s="5"/>
    </row>
    <row r="495" spans="7:11" ht="15.75">
      <c r="G495" s="5"/>
      <c r="K495" s="5"/>
    </row>
    <row r="496" spans="7:11" ht="15.75">
      <c r="G496" s="5"/>
      <c r="K496" s="5"/>
    </row>
    <row r="497" spans="7:11" ht="15.75">
      <c r="G497" s="5"/>
      <c r="K497" s="5"/>
    </row>
    <row r="498" spans="7:11" ht="15.75">
      <c r="G498" s="5"/>
      <c r="K498" s="5"/>
    </row>
    <row r="499" spans="7:11" ht="15.75">
      <c r="G499" s="5"/>
      <c r="K499" s="5"/>
    </row>
    <row r="500" spans="7:11" ht="15.75">
      <c r="G500" s="5"/>
      <c r="K500" s="5"/>
    </row>
    <row r="501" spans="7:11" ht="15.75">
      <c r="G501" s="5"/>
      <c r="K501" s="5"/>
    </row>
    <row r="502" spans="7:11" ht="15.75">
      <c r="G502" s="5"/>
      <c r="K502" s="5"/>
    </row>
    <row r="503" spans="7:11" ht="15.75">
      <c r="G503" s="5"/>
      <c r="K503" s="5"/>
    </row>
    <row r="504" spans="7:11" ht="15.75">
      <c r="G504" s="5"/>
      <c r="K504" s="5"/>
    </row>
    <row r="505" spans="7:11" ht="15.75">
      <c r="G505" s="5"/>
      <c r="K505" s="5"/>
    </row>
    <row r="506" spans="7:11" ht="15.75">
      <c r="G506" s="5"/>
      <c r="K506" s="5"/>
    </row>
    <row r="507" spans="7:11" ht="15.75">
      <c r="G507" s="5"/>
      <c r="K507" s="5"/>
    </row>
    <row r="508" spans="7:11" ht="15.75">
      <c r="G508" s="5"/>
      <c r="K508" s="5"/>
    </row>
    <row r="509" spans="7:11" ht="15.75">
      <c r="G509" s="5"/>
      <c r="K509" s="5"/>
    </row>
    <row r="510" spans="7:11" ht="15.75">
      <c r="G510" s="5"/>
      <c r="K510" s="5"/>
    </row>
    <row r="511" spans="7:11" ht="15.75">
      <c r="G511" s="5"/>
      <c r="K511" s="5"/>
    </row>
    <row r="512" spans="7:11" ht="15.75">
      <c r="G512" s="5"/>
      <c r="K512" s="5"/>
    </row>
    <row r="513" spans="7:11" ht="15.75">
      <c r="G513" s="5"/>
      <c r="K513" s="5"/>
    </row>
    <row r="514" spans="7:11" ht="15.75">
      <c r="G514" s="5"/>
      <c r="K514" s="5"/>
    </row>
    <row r="515" spans="7:11" ht="15.75">
      <c r="G515" s="5"/>
      <c r="K515" s="5"/>
    </row>
    <row r="516" spans="7:11" ht="15.75">
      <c r="G516" s="5"/>
      <c r="K516" s="5"/>
    </row>
    <row r="517" spans="7:11" ht="15.75">
      <c r="G517" s="5"/>
      <c r="K517" s="5"/>
    </row>
    <row r="518" spans="7:11" ht="15.75">
      <c r="G518" s="5"/>
      <c r="K518" s="5"/>
    </row>
    <row r="519" spans="7:11" ht="15.75">
      <c r="G519" s="5"/>
      <c r="K519" s="5"/>
    </row>
    <row r="520" spans="7:11" ht="15.75">
      <c r="G520" s="5"/>
      <c r="K520" s="5"/>
    </row>
    <row r="521" spans="7:11" ht="15.75">
      <c r="G521" s="5"/>
      <c r="K521" s="5"/>
    </row>
    <row r="522" spans="7:11" ht="15.75">
      <c r="G522" s="5"/>
      <c r="K522" s="5"/>
    </row>
    <row r="523" spans="7:11" ht="15.75">
      <c r="G523" s="5"/>
      <c r="K523" s="5"/>
    </row>
    <row r="524" spans="7:11" ht="15.75">
      <c r="G524" s="5"/>
      <c r="K524" s="5"/>
    </row>
    <row r="525" spans="7:11" ht="15.75">
      <c r="G525" s="5"/>
      <c r="K525" s="5"/>
    </row>
    <row r="526" spans="7:11" ht="15.75">
      <c r="G526" s="5"/>
      <c r="K526" s="5"/>
    </row>
    <row r="527" spans="7:11" ht="15.75">
      <c r="G527" s="5"/>
      <c r="K527" s="5"/>
    </row>
    <row r="528" spans="7:11" ht="15.75">
      <c r="G528" s="5"/>
      <c r="K528" s="5"/>
    </row>
    <row r="529" spans="7:11" ht="15.75">
      <c r="G529" s="5"/>
      <c r="K529" s="5"/>
    </row>
    <row r="530" spans="7:11" ht="15.75">
      <c r="G530" s="5"/>
      <c r="K530" s="5"/>
    </row>
    <row r="531" spans="7:11" ht="15.75">
      <c r="G531" s="5"/>
      <c r="K531" s="5"/>
    </row>
    <row r="532" spans="7:11" ht="15.75">
      <c r="G532" s="5"/>
      <c r="K532" s="5"/>
    </row>
    <row r="533" spans="7:11" ht="15.75">
      <c r="G533" s="5"/>
      <c r="K533" s="5"/>
    </row>
    <row r="534" spans="7:11" ht="15.75">
      <c r="G534" s="5"/>
      <c r="K534" s="5"/>
    </row>
    <row r="535" spans="7:11" ht="15.75">
      <c r="G535" s="5"/>
      <c r="K535" s="5"/>
    </row>
    <row r="536" spans="7:11" ht="15.75">
      <c r="G536" s="5"/>
      <c r="K536" s="5"/>
    </row>
    <row r="537" spans="7:11" ht="15.75">
      <c r="G537" s="5"/>
      <c r="K537" s="5"/>
    </row>
    <row r="538" spans="7:11" ht="15.75">
      <c r="G538" s="5"/>
      <c r="K538" s="5"/>
    </row>
    <row r="539" spans="7:11" ht="15.75">
      <c r="G539" s="5"/>
      <c r="K539" s="5"/>
    </row>
    <row r="540" spans="7:11" ht="15.75">
      <c r="G540" s="5"/>
      <c r="K540" s="5"/>
    </row>
    <row r="541" spans="7:11" ht="15.75">
      <c r="G541" s="5"/>
      <c r="K541" s="5"/>
    </row>
    <row r="542" spans="7:11" ht="15.75">
      <c r="G542" s="5"/>
      <c r="K542" s="5"/>
    </row>
    <row r="543" spans="7:11" ht="15.75">
      <c r="G543" s="5"/>
      <c r="K543" s="5"/>
    </row>
    <row r="544" spans="7:11" ht="15.75">
      <c r="G544" s="5"/>
      <c r="K544" s="5"/>
    </row>
    <row r="545" spans="7:11" ht="15.75">
      <c r="G545" s="5"/>
      <c r="K545" s="5"/>
    </row>
    <row r="546" spans="7:11" ht="15.75">
      <c r="G546" s="5"/>
      <c r="K546" s="5"/>
    </row>
    <row r="547" spans="7:11" ht="15.75">
      <c r="G547" s="5"/>
      <c r="K547" s="5"/>
    </row>
    <row r="548" spans="7:11" ht="15.75">
      <c r="G548" s="5"/>
      <c r="K548" s="5"/>
    </row>
    <row r="549" spans="7:11" ht="15.75">
      <c r="G549" s="5"/>
      <c r="K549" s="5"/>
    </row>
    <row r="550" spans="7:11" ht="15.75">
      <c r="G550" s="5"/>
      <c r="K550" s="5"/>
    </row>
    <row r="551" spans="7:11" ht="15.75">
      <c r="G551" s="5"/>
      <c r="K551" s="5"/>
    </row>
    <row r="552" spans="7:11" ht="15.75">
      <c r="G552" s="5"/>
      <c r="K552" s="5"/>
    </row>
    <row r="553" spans="7:11" ht="15.75">
      <c r="G553" s="5"/>
      <c r="K553" s="5"/>
    </row>
    <row r="554" spans="7:11" ht="15.75">
      <c r="G554" s="5"/>
      <c r="K554" s="5"/>
    </row>
    <row r="555" spans="7:11" ht="15.75">
      <c r="G555" s="5"/>
      <c r="K555" s="5"/>
    </row>
    <row r="556" spans="7:11" ht="15.75">
      <c r="G556" s="5"/>
      <c r="K556" s="5"/>
    </row>
    <row r="557" spans="7:11" ht="15.75">
      <c r="G557" s="5"/>
      <c r="K557" s="5"/>
    </row>
    <row r="558" spans="7:11" ht="15.75">
      <c r="G558" s="5"/>
      <c r="K558" s="5"/>
    </row>
    <row r="559" spans="7:11" ht="15.75">
      <c r="G559" s="5"/>
      <c r="K559" s="5"/>
    </row>
    <row r="560" spans="7:11" ht="15.75">
      <c r="G560" s="5"/>
      <c r="K560" s="5"/>
    </row>
    <row r="561" spans="7:11" ht="15.75">
      <c r="G561" s="5"/>
      <c r="K561" s="5"/>
    </row>
    <row r="562" spans="7:11" ht="15.75">
      <c r="G562" s="5"/>
      <c r="K562" s="5"/>
    </row>
    <row r="563" spans="7:11" ht="15.75">
      <c r="G563" s="5"/>
      <c r="K563" s="5"/>
    </row>
    <row r="564" spans="7:11" ht="15.75">
      <c r="G564" s="5"/>
      <c r="K564" s="5"/>
    </row>
    <row r="565" spans="7:11" ht="15.75">
      <c r="G565" s="5"/>
      <c r="K565" s="5"/>
    </row>
    <row r="566" spans="7:11" ht="15.75">
      <c r="G566" s="5"/>
      <c r="K566" s="5"/>
    </row>
    <row r="567" spans="7:11" ht="15.75">
      <c r="G567" s="5"/>
      <c r="K567" s="5"/>
    </row>
    <row r="568" spans="7:11" ht="15.75">
      <c r="G568" s="5"/>
      <c r="K568" s="5"/>
    </row>
    <row r="569" spans="7:11" ht="15.75">
      <c r="G569" s="5"/>
      <c r="K569" s="5"/>
    </row>
    <row r="570" spans="7:11" ht="15.75">
      <c r="G570" s="5"/>
      <c r="K570" s="5"/>
    </row>
    <row r="571" spans="7:11" ht="15.75">
      <c r="G571" s="5"/>
      <c r="K571" s="5"/>
    </row>
    <row r="572" spans="7:11" ht="15.75">
      <c r="G572" s="5"/>
      <c r="K572" s="5"/>
    </row>
    <row r="573" spans="7:11" ht="15.75">
      <c r="G573" s="5"/>
      <c r="K573" s="5"/>
    </row>
    <row r="574" spans="7:11" ht="15.75">
      <c r="G574" s="5"/>
      <c r="K574" s="5"/>
    </row>
    <row r="575" spans="7:11" ht="15.75">
      <c r="G575" s="5"/>
      <c r="K575" s="5"/>
    </row>
    <row r="576" spans="7:11" ht="15.75">
      <c r="G576" s="5"/>
      <c r="K576" s="5"/>
    </row>
    <row r="577" spans="7:11" ht="15.75">
      <c r="G577" s="5"/>
      <c r="K577" s="5"/>
    </row>
    <row r="578" spans="7:11" ht="15.75">
      <c r="G578" s="5"/>
      <c r="K578" s="5"/>
    </row>
    <row r="579" spans="7:11" ht="15.75">
      <c r="G579" s="5"/>
      <c r="K579" s="5"/>
    </row>
    <row r="580" spans="7:11" ht="15.75">
      <c r="G580" s="5"/>
      <c r="K580" s="5"/>
    </row>
    <row r="581" spans="7:11" ht="15.75">
      <c r="G581" s="5"/>
      <c r="K581" s="5"/>
    </row>
    <row r="582" spans="7:11" ht="15.75">
      <c r="G582" s="5"/>
      <c r="K582" s="5"/>
    </row>
    <row r="583" spans="7:11" ht="15.75">
      <c r="G583" s="5"/>
      <c r="K583" s="5"/>
    </row>
    <row r="584" spans="7:11" ht="15.75">
      <c r="G584" s="5"/>
      <c r="K584" s="5"/>
    </row>
    <row r="585" spans="7:11" ht="15.75">
      <c r="G585" s="5"/>
      <c r="K585" s="5"/>
    </row>
    <row r="586" spans="7:11" ht="15.75">
      <c r="G586" s="5"/>
      <c r="K586" s="5"/>
    </row>
    <row r="587" spans="7:11" ht="15.75">
      <c r="G587" s="5"/>
      <c r="K587" s="5"/>
    </row>
    <row r="588" spans="7:11" ht="15.75">
      <c r="G588" s="5"/>
      <c r="K588" s="5"/>
    </row>
    <row r="589" spans="7:11" ht="15.75">
      <c r="G589" s="5"/>
      <c r="K589" s="5"/>
    </row>
    <row r="590" spans="7:11" ht="15.75">
      <c r="G590" s="5"/>
      <c r="K590" s="5"/>
    </row>
    <row r="591" spans="7:11" ht="15.75">
      <c r="G591" s="5"/>
      <c r="K591" s="5"/>
    </row>
    <row r="592" spans="7:11" ht="15.75">
      <c r="G592" s="5"/>
      <c r="K592" s="5"/>
    </row>
    <row r="593" spans="7:11" ht="15.75">
      <c r="G593" s="5"/>
      <c r="K593" s="5"/>
    </row>
    <row r="594" spans="7:11" ht="15.75">
      <c r="G594" s="5"/>
      <c r="K594" s="5"/>
    </row>
    <row r="595" spans="7:11" ht="15.75">
      <c r="G595" s="5"/>
      <c r="K595" s="5"/>
    </row>
    <row r="596" spans="7:11" ht="15.75">
      <c r="G596" s="5"/>
      <c r="K596" s="5"/>
    </row>
    <row r="597" spans="7:11" ht="15.75">
      <c r="G597" s="5"/>
      <c r="K597" s="5"/>
    </row>
    <row r="598" spans="7:11" ht="15.75">
      <c r="G598" s="5"/>
      <c r="K598" s="5"/>
    </row>
    <row r="599" spans="7:11" ht="15.75">
      <c r="G599" s="5"/>
      <c r="K599" s="5"/>
    </row>
    <row r="600" spans="7:11" ht="15.75">
      <c r="G600" s="5"/>
      <c r="K600" s="5"/>
    </row>
    <row r="601" spans="7:11" ht="15.75">
      <c r="G601" s="5"/>
      <c r="K601" s="5"/>
    </row>
    <row r="602" spans="7:11" ht="15.75">
      <c r="G602" s="5"/>
      <c r="K602" s="5"/>
    </row>
    <row r="603" spans="7:11" ht="15.75">
      <c r="G603" s="5"/>
      <c r="K603" s="5"/>
    </row>
    <row r="604" spans="7:11" ht="15.75">
      <c r="G604" s="5"/>
      <c r="K604" s="5"/>
    </row>
    <row r="605" spans="7:11" ht="15.75">
      <c r="G605" s="5"/>
      <c r="K605" s="5"/>
    </row>
    <row r="606" spans="7:11" ht="15.75">
      <c r="G606" s="5"/>
      <c r="K606" s="5"/>
    </row>
    <row r="607" spans="7:11" ht="15.75">
      <c r="G607" s="5"/>
      <c r="K607" s="5"/>
    </row>
    <row r="608" spans="7:11" ht="15.75">
      <c r="G608" s="5"/>
      <c r="K608" s="5"/>
    </row>
    <row r="609" spans="7:11" ht="15.75">
      <c r="G609" s="5"/>
      <c r="K609" s="5"/>
    </row>
    <row r="610" spans="7:11" ht="15.75">
      <c r="G610" s="5"/>
      <c r="K610" s="5"/>
    </row>
    <row r="611" spans="7:11" ht="15.75">
      <c r="G611" s="5"/>
      <c r="K611" s="5"/>
    </row>
    <row r="612" spans="7:11" ht="15.75">
      <c r="G612" s="5"/>
      <c r="K612" s="5"/>
    </row>
    <row r="613" spans="7:11" ht="15.75">
      <c r="G613" s="5"/>
      <c r="K613" s="5"/>
    </row>
    <row r="614" spans="7:11" ht="15.75">
      <c r="G614" s="5"/>
      <c r="K614" s="5"/>
    </row>
    <row r="615" spans="7:11" ht="15.75">
      <c r="G615" s="5"/>
      <c r="K615" s="5"/>
    </row>
    <row r="616" spans="7:11" ht="15.75">
      <c r="G616" s="5"/>
      <c r="K616" s="5"/>
    </row>
    <row r="617" spans="7:11" ht="15.75">
      <c r="G617" s="5"/>
      <c r="K617" s="5"/>
    </row>
    <row r="618" spans="7:11" ht="15.75">
      <c r="G618" s="5"/>
      <c r="K618" s="5"/>
    </row>
    <row r="619" spans="7:11" ht="15.75">
      <c r="G619" s="5"/>
      <c r="K619" s="5"/>
    </row>
    <row r="620" spans="7:11" ht="15.75">
      <c r="G620" s="5"/>
      <c r="K620" s="5"/>
    </row>
    <row r="621" spans="7:11" ht="15.75">
      <c r="G621" s="5"/>
      <c r="K621" s="5"/>
    </row>
    <row r="622" spans="7:11" ht="15.75">
      <c r="G622" s="5"/>
      <c r="K622" s="5"/>
    </row>
    <row r="623" spans="7:11" ht="15.75">
      <c r="G623" s="5"/>
      <c r="K623" s="5"/>
    </row>
    <row r="624" spans="7:11" ht="15.75">
      <c r="G624" s="5"/>
      <c r="K624" s="5"/>
    </row>
    <row r="625" spans="7:11" ht="15.75">
      <c r="G625" s="5"/>
      <c r="K625" s="5"/>
    </row>
    <row r="626" spans="7:11" ht="15.75">
      <c r="G626" s="5"/>
      <c r="K626" s="5"/>
    </row>
    <row r="627" spans="7:11" ht="15.75">
      <c r="G627" s="5"/>
      <c r="K627" s="5"/>
    </row>
    <row r="628" spans="7:11" ht="15.75">
      <c r="G628" s="5"/>
      <c r="K628" s="5"/>
    </row>
    <row r="629" spans="7:11" ht="15.75">
      <c r="G629" s="5"/>
      <c r="K629" s="5"/>
    </row>
    <row r="630" spans="7:11" ht="15.75">
      <c r="G630" s="5"/>
      <c r="K630" s="5"/>
    </row>
    <row r="631" spans="7:11" ht="15.75">
      <c r="G631" s="5"/>
      <c r="K631" s="5"/>
    </row>
    <row r="632" spans="7:11" ht="15.75">
      <c r="G632" s="5"/>
      <c r="K632" s="5"/>
    </row>
    <row r="633" spans="7:11" ht="15.75">
      <c r="G633" s="5"/>
      <c r="K633" s="5"/>
    </row>
    <row r="634" spans="7:11" ht="15.75">
      <c r="G634" s="5"/>
      <c r="K634" s="5"/>
    </row>
    <row r="635" spans="7:11" ht="15.75">
      <c r="G635" s="5"/>
      <c r="K635" s="5"/>
    </row>
    <row r="636" spans="7:11" ht="15.75">
      <c r="G636" s="5"/>
      <c r="K636" s="5"/>
    </row>
    <row r="637" spans="7:11" ht="15.75">
      <c r="G637" s="5"/>
      <c r="K637" s="5"/>
    </row>
    <row r="638" spans="7:11" ht="15.75">
      <c r="G638" s="5"/>
      <c r="K638" s="5"/>
    </row>
    <row r="639" spans="7:11" ht="15.75">
      <c r="G639" s="5"/>
      <c r="K639" s="5"/>
    </row>
    <row r="640" spans="7:11" ht="15.75">
      <c r="G640" s="5"/>
      <c r="K640" s="5"/>
    </row>
    <row r="641" spans="7:11" ht="15.75">
      <c r="G641" s="5"/>
      <c r="K641" s="5"/>
    </row>
    <row r="642" spans="7:11" ht="15.75">
      <c r="G642" s="5"/>
      <c r="K642" s="5"/>
    </row>
    <row r="643" spans="7:11" ht="15.75">
      <c r="G643" s="5"/>
      <c r="K643" s="5"/>
    </row>
    <row r="644" spans="7:11" ht="15.75">
      <c r="G644" s="5"/>
      <c r="K644" s="5"/>
    </row>
    <row r="645" spans="7:11" ht="15.75">
      <c r="G645" s="5"/>
      <c r="K645" s="5"/>
    </row>
    <row r="646" spans="7:11" ht="15.75">
      <c r="G646" s="5"/>
      <c r="K646" s="5"/>
    </row>
    <row r="647" spans="7:11" ht="15.75">
      <c r="G647" s="5"/>
      <c r="K647" s="5"/>
    </row>
    <row r="648" spans="7:11" ht="15.75">
      <c r="G648" s="5"/>
      <c r="K648" s="5"/>
    </row>
    <row r="649" spans="7:11" ht="15.75">
      <c r="G649" s="5"/>
      <c r="K649" s="5"/>
    </row>
    <row r="650" spans="7:11" ht="15.75">
      <c r="G650" s="5"/>
      <c r="K650" s="5"/>
    </row>
    <row r="651" spans="7:11" ht="15.75">
      <c r="G651" s="5"/>
      <c r="K651" s="5"/>
    </row>
    <row r="652" spans="7:11" ht="15.75">
      <c r="G652" s="5"/>
      <c r="K652" s="5"/>
    </row>
    <row r="653" spans="7:11" ht="15.75">
      <c r="G653" s="5"/>
      <c r="K653" s="5"/>
    </row>
    <row r="654" spans="7:11" ht="15.75">
      <c r="G654" s="5"/>
      <c r="K654" s="5"/>
    </row>
    <row r="655" spans="7:11" ht="15.75">
      <c r="G655" s="5"/>
      <c r="K655" s="5"/>
    </row>
    <row r="656" spans="7:11" ht="15.75">
      <c r="G656" s="5"/>
      <c r="K656" s="5"/>
    </row>
    <row r="657" spans="7:11" ht="15.75">
      <c r="G657" s="5"/>
      <c r="K657" s="5"/>
    </row>
    <row r="658" spans="7:11" ht="15.75">
      <c r="G658" s="5"/>
      <c r="K658" s="5"/>
    </row>
    <row r="659" spans="7:11" ht="15.75">
      <c r="G659" s="5"/>
      <c r="K659" s="5"/>
    </row>
    <row r="660" spans="7:11" ht="15.75">
      <c r="G660" s="5"/>
      <c r="K660" s="5"/>
    </row>
    <row r="661" spans="7:11" ht="15.75">
      <c r="G661" s="5"/>
      <c r="K661" s="5"/>
    </row>
    <row r="662" spans="7:11" ht="15.75">
      <c r="G662" s="5"/>
      <c r="K662" s="5"/>
    </row>
    <row r="663" spans="7:11" ht="15.75">
      <c r="G663" s="5"/>
      <c r="K663" s="5"/>
    </row>
    <row r="664" spans="7:11" ht="15.75">
      <c r="G664" s="5"/>
      <c r="K664" s="5"/>
    </row>
    <row r="665" spans="7:11" ht="15.75">
      <c r="G665" s="5"/>
      <c r="K665" s="5"/>
    </row>
    <row r="666" spans="7:11" ht="15.75">
      <c r="G666" s="5"/>
      <c r="K666" s="5"/>
    </row>
    <row r="667" spans="7:11" ht="15.75">
      <c r="G667" s="5"/>
      <c r="K667" s="5"/>
    </row>
    <row r="668" spans="7:11" ht="15.75">
      <c r="G668" s="5"/>
      <c r="K668" s="5"/>
    </row>
    <row r="669" spans="7:11" ht="15.75">
      <c r="G669" s="5"/>
      <c r="K669" s="5"/>
    </row>
    <row r="670" spans="7:11" ht="15.75">
      <c r="G670" s="5"/>
      <c r="K670" s="5"/>
    </row>
    <row r="671" spans="7:11" ht="15.75">
      <c r="G671" s="5"/>
      <c r="K671" s="5"/>
    </row>
    <row r="672" spans="7:11" ht="15.75">
      <c r="G672" s="5"/>
      <c r="K672" s="5"/>
    </row>
    <row r="673" spans="7:11" ht="15.75">
      <c r="G673" s="5"/>
      <c r="K673" s="5"/>
    </row>
    <row r="674" spans="7:11" ht="15.75">
      <c r="G674" s="5"/>
      <c r="K674" s="5"/>
    </row>
    <row r="675" spans="7:11" ht="15.75">
      <c r="G675" s="5"/>
      <c r="K675" s="5"/>
    </row>
    <row r="676" spans="7:11" ht="15.75">
      <c r="G676" s="5"/>
      <c r="K676" s="5"/>
    </row>
    <row r="677" spans="7:11" ht="15.75">
      <c r="G677" s="5"/>
      <c r="K677" s="5"/>
    </row>
    <row r="678" spans="7:11" ht="15.75">
      <c r="G678" s="5"/>
      <c r="K678" s="5"/>
    </row>
    <row r="679" spans="7:11" ht="15.75">
      <c r="G679" s="5"/>
      <c r="K679" s="5"/>
    </row>
    <row r="680" spans="7:11" ht="15.75">
      <c r="G680" s="5"/>
      <c r="K680" s="5"/>
    </row>
    <row r="681" spans="7:11" ht="15.75">
      <c r="G681" s="5"/>
      <c r="K681" s="5"/>
    </row>
    <row r="682" spans="7:11" ht="15.75">
      <c r="G682" s="5"/>
      <c r="K682" s="5"/>
    </row>
    <row r="683" spans="7:11" ht="15.75">
      <c r="G683" s="5"/>
      <c r="K683" s="5"/>
    </row>
    <row r="684" spans="7:11" ht="15.75">
      <c r="G684" s="5"/>
      <c r="K684" s="5"/>
    </row>
    <row r="685" spans="7:11" ht="15.75">
      <c r="G685" s="5"/>
      <c r="K685" s="5"/>
    </row>
    <row r="686" spans="7:11" ht="15.75">
      <c r="G686" s="5"/>
      <c r="K686" s="5"/>
    </row>
    <row r="687" spans="7:11" ht="15.75">
      <c r="G687" s="5"/>
      <c r="K687" s="5"/>
    </row>
    <row r="688" spans="7:11" ht="15.75">
      <c r="G688" s="5"/>
      <c r="K688" s="5"/>
    </row>
    <row r="689" spans="7:11" ht="15.75">
      <c r="G689" s="5"/>
      <c r="K689" s="5"/>
    </row>
    <row r="690" spans="7:11" ht="15.75">
      <c r="G690" s="5"/>
      <c r="K690" s="5"/>
    </row>
    <row r="691" spans="7:11" ht="15.75">
      <c r="G691" s="5"/>
      <c r="K691" s="5"/>
    </row>
    <row r="692" spans="7:11" ht="15.75">
      <c r="G692" s="5"/>
      <c r="K692" s="5"/>
    </row>
    <row r="693" spans="7:11" ht="15.75">
      <c r="G693" s="5"/>
      <c r="K693" s="5"/>
    </row>
    <row r="694" spans="7:11" ht="15.75">
      <c r="G694" s="5"/>
      <c r="K694" s="5"/>
    </row>
    <row r="695" spans="7:11" ht="15.75">
      <c r="G695" s="5"/>
      <c r="K695" s="5"/>
    </row>
    <row r="696" spans="7:11" ht="15.75">
      <c r="G696" s="5"/>
      <c r="K696" s="5"/>
    </row>
    <row r="697" spans="7:11" ht="15.75">
      <c r="G697" s="5"/>
      <c r="K697" s="5"/>
    </row>
    <row r="698" spans="7:11" ht="15.75">
      <c r="G698" s="5"/>
      <c r="K698" s="5"/>
    </row>
    <row r="699" spans="7:11" ht="15.75">
      <c r="G699" s="5"/>
      <c r="K699" s="5"/>
    </row>
    <row r="700" spans="7:11" ht="15.75">
      <c r="G700" s="5"/>
      <c r="K700" s="5"/>
    </row>
    <row r="701" spans="7:11" ht="15.75">
      <c r="G701" s="5"/>
      <c r="K701" s="5"/>
    </row>
    <row r="702" spans="7:11" ht="15.75">
      <c r="G702" s="5"/>
      <c r="K702" s="5"/>
    </row>
    <row r="703" spans="7:11" ht="15.75">
      <c r="G703" s="5"/>
      <c r="K703" s="5"/>
    </row>
    <row r="704" spans="7:11" ht="15.75">
      <c r="G704" s="5"/>
      <c r="K704" s="5"/>
    </row>
    <row r="705" spans="7:11" ht="15.75">
      <c r="G705" s="5"/>
      <c r="K705" s="5"/>
    </row>
    <row r="706" spans="7:11" ht="15.75">
      <c r="G706" s="5"/>
      <c r="K706" s="5"/>
    </row>
    <row r="707" spans="7:11" ht="15.75">
      <c r="G707" s="5"/>
      <c r="K707" s="5"/>
    </row>
    <row r="708" spans="7:11" ht="15.75">
      <c r="G708" s="5"/>
      <c r="K708" s="5"/>
    </row>
    <row r="709" spans="7:11" ht="15.75">
      <c r="G709" s="5"/>
      <c r="K709" s="5"/>
    </row>
    <row r="710" spans="7:11" ht="15.75">
      <c r="G710" s="5"/>
      <c r="K710" s="5"/>
    </row>
    <row r="711" spans="7:11" ht="15.75">
      <c r="G711" s="5"/>
      <c r="K711" s="5"/>
    </row>
    <row r="712" spans="7:11" ht="15.75">
      <c r="G712" s="5"/>
      <c r="K712" s="5"/>
    </row>
    <row r="713" spans="7:11" ht="15.75">
      <c r="G713" s="5"/>
      <c r="K713" s="5"/>
    </row>
    <row r="714" spans="7:11" ht="15.75">
      <c r="G714" s="5"/>
      <c r="K714" s="5"/>
    </row>
    <row r="715" spans="7:11" ht="15.75">
      <c r="G715" s="5"/>
      <c r="K715" s="5"/>
    </row>
    <row r="716" spans="7:11" ht="15.75">
      <c r="G716" s="5"/>
      <c r="K716" s="5"/>
    </row>
    <row r="717" spans="7:11" ht="15.75">
      <c r="G717" s="5"/>
      <c r="K717" s="5"/>
    </row>
    <row r="718" spans="7:11" ht="15.75">
      <c r="G718" s="5"/>
      <c r="K718" s="5"/>
    </row>
    <row r="719" spans="7:11" ht="15.75">
      <c r="G719" s="5"/>
      <c r="K719" s="5"/>
    </row>
    <row r="720" spans="7:11" ht="15.75">
      <c r="G720" s="5"/>
      <c r="K720" s="5"/>
    </row>
    <row r="721" spans="7:11" ht="15.75">
      <c r="G721" s="5"/>
      <c r="K721" s="5"/>
    </row>
    <row r="722" spans="7:11" ht="15.75">
      <c r="G722" s="5"/>
      <c r="K722" s="5"/>
    </row>
    <row r="723" spans="7:11" ht="15.75">
      <c r="G723" s="5"/>
      <c r="K723" s="5"/>
    </row>
    <row r="724" spans="7:11" ht="15.75">
      <c r="G724" s="5"/>
      <c r="K724" s="5"/>
    </row>
  </sheetData>
  <sheetProtection/>
  <autoFilter ref="A18:L451"/>
  <mergeCells count="3">
    <mergeCell ref="G13:H13"/>
    <mergeCell ref="B16:L16"/>
    <mergeCell ref="A15:L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2015-12-17T08:31:24Z</cp:lastPrinted>
  <dcterms:created xsi:type="dcterms:W3CDTF">2007-08-15T05:41:05Z</dcterms:created>
  <dcterms:modified xsi:type="dcterms:W3CDTF">2016-03-01T13:44:28Z</dcterms:modified>
  <cp:category/>
  <cp:version/>
  <cp:contentType/>
  <cp:contentStatus/>
</cp:coreProperties>
</file>