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1340" windowHeight="5985" tabRatio="596" activeTab="0"/>
  </bookViews>
  <sheets>
    <sheet name="Прил. №1 (З 1-10)" sheetId="1" r:id="rId1"/>
    <sheet name="Прил. №2(З  11-15)" sheetId="2" r:id="rId2"/>
    <sheet name="Прил. №3 (З 1-10)" sheetId="3" r:id="rId3"/>
    <sheet name="Прил. № 4 " sheetId="4" r:id="rId4"/>
    <sheet name="Прил. № 5" sheetId="5" r:id="rId5"/>
    <sheet name="Прил. № 6" sheetId="6" r:id="rId6"/>
    <sheet name="Прил. №7" sheetId="7" r:id="rId7"/>
    <sheet name="Прил. № 8" sheetId="8" r:id="rId8"/>
    <sheet name="Прил. № 9" sheetId="9" r:id="rId9"/>
    <sheet name="Прил. №10 шк. №7 (1-10)" sheetId="10" r:id="rId10"/>
    <sheet name="Прил.№11 шк №7 (11-15)" sheetId="11" r:id="rId11"/>
    <sheet name="Прил. №12(ясли)" sheetId="12" r:id="rId12"/>
    <sheet name="Прил. № 13 (сад)" sheetId="13" r:id="rId13"/>
    <sheet name="Прил. №14 (сотрудн)" sheetId="14" r:id="rId14"/>
  </sheets>
  <definedNames>
    <definedName name="_xlnm.Print_Area" localSheetId="12">'Прил. № 13 (сад)'!$A$1:$E$114</definedName>
    <definedName name="_xlnm.Print_Area" localSheetId="3">'Прил. № 4 '!$A$1:$E$83</definedName>
    <definedName name="_xlnm.Print_Area" localSheetId="4">'Прил. № 5'!$A$1:$E$83</definedName>
    <definedName name="_xlnm.Print_Area" localSheetId="5">'Прил. № 6'!$A$1:$E$83</definedName>
    <definedName name="_xlnm.Print_Area" localSheetId="7">'Прил. № 8'!$A$1:$E$83</definedName>
    <definedName name="_xlnm.Print_Area" localSheetId="8">'Прил. № 9'!$A$1:$E$83</definedName>
    <definedName name="_xlnm.Print_Area" localSheetId="0">'Прил. №1 (З 1-10)'!$A$1:$E$83</definedName>
    <definedName name="_xlnm.Print_Area" localSheetId="9">'Прил. №10 шк. №7 (1-10)'!$A$1:$E$120</definedName>
    <definedName name="_xlnm.Print_Area" localSheetId="11">'Прил. №12(ясли)'!$A$1:$E$114</definedName>
    <definedName name="_xlnm.Print_Area" localSheetId="13">'Прил. №14 (сотрудн)'!$A$1:$E$89</definedName>
    <definedName name="_xlnm.Print_Area" localSheetId="1">'Прил. №2(З  11-15)'!$A$1:$E$83</definedName>
    <definedName name="_xlnm.Print_Area" localSheetId="2">'Прил. №3 (З 1-10)'!$A$1:$E$83</definedName>
    <definedName name="_xlnm.Print_Area" localSheetId="6">'Прил. №7'!$A$1:$E$83</definedName>
    <definedName name="_xlnm.Print_Area" localSheetId="10">'Прил.№11 шк №7 (11-15)'!$A$1:$E$120</definedName>
  </definedNames>
  <calcPr fullCalcOnLoad="1"/>
</workbook>
</file>

<file path=xl/sharedStrings.xml><?xml version="1.0" encoding="utf-8"?>
<sst xmlns="http://schemas.openxmlformats.org/spreadsheetml/2006/main" count="1104" uniqueCount="175">
  <si>
    <t>Расчет-обоснование</t>
  </si>
  <si>
    <t>Наименование</t>
  </si>
  <si>
    <t>Норма на</t>
  </si>
  <si>
    <t>Средне-</t>
  </si>
  <si>
    <t>Стоимость</t>
  </si>
  <si>
    <t>продуктов</t>
  </si>
  <si>
    <t>1 школьн.</t>
  </si>
  <si>
    <t>годовая</t>
  </si>
  <si>
    <t>питания</t>
  </si>
  <si>
    <t>в день</t>
  </si>
  <si>
    <t>завтрак</t>
  </si>
  <si>
    <t>с учетом</t>
  </si>
  <si>
    <t>грамм</t>
  </si>
  <si>
    <t>индек-дефлят.</t>
  </si>
  <si>
    <t>Сельскохозяйственная продукция:</t>
  </si>
  <si>
    <t>Картофель</t>
  </si>
  <si>
    <t>Морковь</t>
  </si>
  <si>
    <t>Свекла</t>
  </si>
  <si>
    <t>ВСЕГО по району:</t>
  </si>
  <si>
    <t>Затраты на переработку</t>
  </si>
  <si>
    <t>Стоимость переработки</t>
  </si>
  <si>
    <t>Норматив стоимости питания 1 детодня, руб.</t>
  </si>
  <si>
    <t>Норма</t>
  </si>
  <si>
    <t>на 1</t>
  </si>
  <si>
    <t>дето/день</t>
  </si>
  <si>
    <t>Лук репчатый</t>
  </si>
  <si>
    <t>Печенье</t>
  </si>
  <si>
    <t>Пряники</t>
  </si>
  <si>
    <t>Вафли</t>
  </si>
  <si>
    <t>Апельсины</t>
  </si>
  <si>
    <t>Бананы</t>
  </si>
  <si>
    <t>Яблоки</t>
  </si>
  <si>
    <t>Лимоны</t>
  </si>
  <si>
    <t>Груши</t>
  </si>
  <si>
    <t>Огурцы св.</t>
  </si>
  <si>
    <t>Помидоры св.</t>
  </si>
  <si>
    <t>Зефир</t>
  </si>
  <si>
    <t>Лавровый лист</t>
  </si>
  <si>
    <t>Чеснок</t>
  </si>
  <si>
    <t>Мармелад</t>
  </si>
  <si>
    <t>Молоко  цельное сгущ. с сахаром</t>
  </si>
  <si>
    <t>Молоко цельное сгущеное с сахаром</t>
  </si>
  <si>
    <t>Зелень (укроп, петрушка)</t>
  </si>
  <si>
    <t>заключивших муниципальные контракты с предприятиями,</t>
  </si>
  <si>
    <t>получившими на торгах право организации питания</t>
  </si>
  <si>
    <t>имеющих  в своем штате поваров</t>
  </si>
  <si>
    <t>имеющих в своем штате поваров</t>
  </si>
  <si>
    <t>муниципальных общеобразовательных школ (завтрак) ,</t>
  </si>
  <si>
    <t>муниципальных  общеобразовательных школ (завтрак) ,</t>
  </si>
  <si>
    <t>нормы денежного обеспечения питанием одного учащегося 11-18 лет</t>
  </si>
  <si>
    <t xml:space="preserve"> нормы денежного обеспечения питанием одного сотрудника муниципальных </t>
  </si>
  <si>
    <t>нормы денежного обеспечения питанием одного учащегося 7-10 лет</t>
  </si>
  <si>
    <t xml:space="preserve">нормы денежного обеспечения питанием одного учащегося 7-10 лет </t>
  </si>
  <si>
    <t>завтрак, обед</t>
  </si>
  <si>
    <t>Приложение № 1</t>
  </si>
  <si>
    <t>Приложение № 2</t>
  </si>
  <si>
    <t>Приложение № 3</t>
  </si>
  <si>
    <t>Приложение № 4</t>
  </si>
  <si>
    <t>Приложение № 13</t>
  </si>
  <si>
    <t>Приложение № 14</t>
  </si>
  <si>
    <t>Мука пшеничная выс. сорт</t>
  </si>
  <si>
    <t>Крупа гречневая выс. сорт</t>
  </si>
  <si>
    <t>Крупа манная выс. сорт</t>
  </si>
  <si>
    <t>Пшено выс. сорт</t>
  </si>
  <si>
    <t>Крупа перловая выс. сорт</t>
  </si>
  <si>
    <t>Геркулес выс. сорт</t>
  </si>
  <si>
    <t>Сахар-песок</t>
  </si>
  <si>
    <t>Сыр сычужный неострых сортов, сорт высш., жирность 45-50%</t>
  </si>
  <si>
    <t>Рыба хек б/г, потр.</t>
  </si>
  <si>
    <t>Рыба минтай б/г, потр.</t>
  </si>
  <si>
    <t>Сельдь, жир. с/сол</t>
  </si>
  <si>
    <t>Чай черный, высш. сорт</t>
  </si>
  <si>
    <t>Кофейный напиток, высш. сорт</t>
  </si>
  <si>
    <t>Какао, высш. сорт</t>
  </si>
  <si>
    <t>Дрожжи сырые хлебопекарные</t>
  </si>
  <si>
    <t>Икра кабачковая для детского питания, сорт высш.</t>
  </si>
  <si>
    <t xml:space="preserve">Мясо птицы охлажденное (цыплята бройлерные 1 кат.)     </t>
  </si>
  <si>
    <t>муниципального района-</t>
  </si>
  <si>
    <t xml:space="preserve"> </t>
  </si>
  <si>
    <t xml:space="preserve">Заместитель Главы администрации  </t>
  </si>
  <si>
    <t xml:space="preserve">начальник управления образования </t>
  </si>
  <si>
    <t>О. К. Дударева</t>
  </si>
  <si>
    <t>Приложение № 5</t>
  </si>
  <si>
    <t xml:space="preserve">       нормы денежного обеспечения питанием одного учащегося 7-10 лет </t>
  </si>
  <si>
    <t>муниципальных общеобразовательных школ (обед) ,</t>
  </si>
  <si>
    <t>обед</t>
  </si>
  <si>
    <t>Капуста</t>
  </si>
  <si>
    <t>Приложение № 6</t>
  </si>
  <si>
    <t xml:space="preserve">       нормы денежного обеспечения питанием одного учащегося 11-18 лет </t>
  </si>
  <si>
    <t>Приложение № 7</t>
  </si>
  <si>
    <t>Приложение № 8</t>
  </si>
  <si>
    <t>Приложение № 9</t>
  </si>
  <si>
    <t>муниципальных общеобразовательных школ (полдник) ,</t>
  </si>
  <si>
    <t>полдник</t>
  </si>
  <si>
    <t>Приложение № 10</t>
  </si>
  <si>
    <t>Приложение № 11</t>
  </si>
  <si>
    <t>Приложение № 12</t>
  </si>
  <si>
    <t>к постановлению Главы Сергиево-</t>
  </si>
  <si>
    <t>Посадского муниципального района</t>
  </si>
  <si>
    <t xml:space="preserve">(завтрак, обед) </t>
  </si>
  <si>
    <t xml:space="preserve">дошкольных образовательных  учреждений </t>
  </si>
  <si>
    <t>цена руб./кг.</t>
  </si>
  <si>
    <t>ВСЕГО:</t>
  </si>
  <si>
    <t>руб.</t>
  </si>
  <si>
    <t>на 1 школьника</t>
  </si>
  <si>
    <t xml:space="preserve">на 1 школьн. </t>
  </si>
  <si>
    <t>ВСЕГО :</t>
  </si>
  <si>
    <t>на 1 школьн.</t>
  </si>
  <si>
    <t xml:space="preserve">на </t>
  </si>
  <si>
    <t>1 дето/день</t>
  </si>
  <si>
    <t>на 1 дето/день</t>
  </si>
  <si>
    <t>деятельность по адаптированным основным  образовательным программам</t>
  </si>
  <si>
    <t xml:space="preserve">основной общеобразовательной школы № 7, осуществляющей </t>
  </si>
  <si>
    <t xml:space="preserve">нормы денежного обеспечения питанием одного учащегося 11-18 лет </t>
  </si>
  <si>
    <t>Рис выс. сорт</t>
  </si>
  <si>
    <t>Макаронные  изделия выс. сорта, в ассортименте: вермишель, рожки, перья</t>
  </si>
  <si>
    <t>Сухие фрукты: яблоки, груши, курага, сливы</t>
  </si>
  <si>
    <t>Соки натуральные, высш. сорт 1 л (яблочный, апельсиновый, персиковый, виноградный)</t>
  </si>
  <si>
    <t>Зеленый горошек,  сорт.высш.</t>
  </si>
  <si>
    <t>Огурцы соленые</t>
  </si>
  <si>
    <t>Молоко цельнное сгущенное с сахаром</t>
  </si>
  <si>
    <t>Масло сливочное, выс.сорт, жирность 82,5%,без наполнителей</t>
  </si>
  <si>
    <t>Масло раст.  (подсолнечное) рафинированное</t>
  </si>
  <si>
    <t>Кисель фруктовый, выс. сорт</t>
  </si>
  <si>
    <t>Соль поваренная пищевая, выварочная, йодированная помол 0</t>
  </si>
  <si>
    <r>
      <t>Творог, жирность - 9%, с кислотностью не более 150</t>
    </r>
    <r>
      <rPr>
        <sz val="12"/>
        <rFont val="Calibri"/>
        <family val="2"/>
      </rPr>
      <t>⁰</t>
    </r>
  </si>
  <si>
    <t>Сосиски для детского питания выс. сорт.</t>
  </si>
  <si>
    <t xml:space="preserve">Молоко, жирность 3,2% </t>
  </si>
  <si>
    <t>Ряженка, жирность  2,5%</t>
  </si>
  <si>
    <t xml:space="preserve">Капуста </t>
  </si>
  <si>
    <t xml:space="preserve">Яйцо куриное диетическое 1 кат.   (1 шт.)          </t>
  </si>
  <si>
    <t>Хлеб из пш. муки выс. сорта Батон "Нарезной" 0,400 кг. упак</t>
  </si>
  <si>
    <t>Хлеб из смеси ржаной  обдирной и пшеничной муки 1 с. "Дарницкий" 0,65 кг. в уп.</t>
  </si>
  <si>
    <t>Горох  выс. сорт</t>
  </si>
  <si>
    <t>Зеленый горошек, сорт.высш.</t>
  </si>
  <si>
    <t xml:space="preserve">Кукуруза сахарная, сорт высш. </t>
  </si>
  <si>
    <t xml:space="preserve">Томатная паста,  сорт высш. </t>
  </si>
  <si>
    <t>Консервы рыб.  (сайра)</t>
  </si>
  <si>
    <t>Сметана, жирность 15%</t>
  </si>
  <si>
    <t>Печень говяжья</t>
  </si>
  <si>
    <t>Повидло высш. сорт</t>
  </si>
  <si>
    <t>Йогурт фруктовый, жирность 2,5%</t>
  </si>
  <si>
    <t>Мясо говядина б/костная  1 кат.</t>
  </si>
  <si>
    <t xml:space="preserve">Томатная паста сорт высш. </t>
  </si>
  <si>
    <t xml:space="preserve">Кукуруза сахарная сорт высш. </t>
  </si>
  <si>
    <t xml:space="preserve">Томатная паста, сорт высш. </t>
  </si>
  <si>
    <t xml:space="preserve">  нормы денежного обеспечения питанием (нормативные затраты на приобретение </t>
  </si>
  <si>
    <t xml:space="preserve">   продуктов питания)  на одного ребенка  муниципальных дошкольных   </t>
  </si>
  <si>
    <t>образовательных учреждений с 12 часовым пребыванием детей (ясли)</t>
  </si>
  <si>
    <t xml:space="preserve">   продуктов питания) на одного ребенка  муниципальных дошкольных   </t>
  </si>
  <si>
    <t xml:space="preserve">образовательных учреждений с 12 часовым пребыванием детей (сад)                                              </t>
  </si>
  <si>
    <t>на 2018 год</t>
  </si>
  <si>
    <t>Рыба минтай, б/г, потр.</t>
  </si>
  <si>
    <t>Кофейный напиток</t>
  </si>
  <si>
    <t>Капуста квашеная</t>
  </si>
  <si>
    <t>Свинина б/к не жирн. сортов</t>
  </si>
  <si>
    <t xml:space="preserve">Рыба хек б/г потр. </t>
  </si>
  <si>
    <t>Кисель фруктовый, высш. сорт</t>
  </si>
  <si>
    <t>Кислота аскорбиновая</t>
  </si>
  <si>
    <t>Шиповник сушеный</t>
  </si>
  <si>
    <t>Рыба треска (сайда), б/г, потр.</t>
  </si>
  <si>
    <t>Рыба горбуша, кета, б/г, с/г, потр.</t>
  </si>
  <si>
    <t>Консервы рыб. (сайра)</t>
  </si>
  <si>
    <t>Консервы рыб. (горбуша)</t>
  </si>
  <si>
    <t>Мясо говядина тушеная высш. сорт</t>
  </si>
  <si>
    <t>Капуста квашенная</t>
  </si>
  <si>
    <t>Изюм</t>
  </si>
  <si>
    <t>Мандарины</t>
  </si>
  <si>
    <t>Фасоль выс. сорт</t>
  </si>
  <si>
    <t>Фасоль высш. сорт</t>
  </si>
  <si>
    <t>Сосиски для детского питания выс. сорт</t>
  </si>
  <si>
    <t>Пост. 276</t>
  </si>
  <si>
    <t>от 22.03.2018 № 386-ПГ</t>
  </si>
  <si>
    <t>от 22.03.2018 №386-ПГ</t>
  </si>
  <si>
    <t>от 22.03.2018  №386-ПГ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</si>
</sst>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#,##0.00_р_."/>
    <numFmt numFmtId="169" formatCode="#,##0.0&quot;р.&quot;"/>
    <numFmt numFmtId="170" formatCode="#,##0.0"/>
    <numFmt numFmtId="171" formatCode="#,##0.00&quot;р.&quot;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  <numFmt numFmtId="178" formatCode="0.000000"/>
    <numFmt numFmtId="179" formatCode="0.0%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name val="Courier New"/>
      <family val="3"/>
    </font>
    <font>
      <b/>
      <sz val="12"/>
      <name val="Courier New"/>
      <family val="3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9" fontId="3" fillId="0" borderId="0" xfId="57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33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9" fontId="3" fillId="0" borderId="0" xfId="57" applyFont="1" applyBorder="1" applyAlignment="1">
      <alignment horizontal="center"/>
    </xf>
    <xf numFmtId="164" fontId="4" fillId="33" borderId="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0" fillId="0" borderId="0" xfId="0" applyAlignment="1">
      <alignment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9" fontId="7" fillId="0" borderId="0" xfId="57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horizontal="left" vertical="center" wrapText="1"/>
    </xf>
    <xf numFmtId="2" fontId="7" fillId="0" borderId="0" xfId="0" applyNumberFormat="1" applyFont="1" applyAlignment="1">
      <alignment/>
    </xf>
    <xf numFmtId="0" fontId="7" fillId="0" borderId="24" xfId="0" applyFont="1" applyFill="1" applyBorder="1" applyAlignment="1">
      <alignment horizontal="left" vertical="center" wrapText="1"/>
    </xf>
    <xf numFmtId="2" fontId="7" fillId="0" borderId="0" xfId="0" applyNumberFormat="1" applyFont="1" applyAlignment="1">
      <alignment horizontal="center"/>
    </xf>
    <xf numFmtId="0" fontId="10" fillId="0" borderId="20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2" fontId="10" fillId="0" borderId="21" xfId="0" applyNumberFormat="1" applyFont="1" applyFill="1" applyBorder="1" applyAlignment="1">
      <alignment horizontal="center" vertical="center"/>
    </xf>
    <xf numFmtId="166" fontId="7" fillId="0" borderId="21" xfId="0" applyNumberFormat="1" applyFont="1" applyFill="1" applyBorder="1" applyAlignment="1">
      <alignment horizontal="center" vertical="center"/>
    </xf>
    <xf numFmtId="2" fontId="7" fillId="34" borderId="26" xfId="0" applyNumberFormat="1" applyFont="1" applyFill="1" applyBorder="1" applyAlignment="1">
      <alignment horizontal="center" vertical="center"/>
    </xf>
    <xf numFmtId="2" fontId="7" fillId="34" borderId="27" xfId="0" applyNumberFormat="1" applyFont="1" applyFill="1" applyBorder="1" applyAlignment="1">
      <alignment horizontal="center" vertical="center"/>
    </xf>
    <xf numFmtId="2" fontId="7" fillId="34" borderId="28" xfId="0" applyNumberFormat="1" applyFont="1" applyFill="1" applyBorder="1" applyAlignment="1">
      <alignment horizontal="center" vertical="center"/>
    </xf>
    <xf numFmtId="2" fontId="7" fillId="34" borderId="29" xfId="0" applyNumberFormat="1" applyFont="1" applyFill="1" applyBorder="1" applyAlignment="1">
      <alignment horizontal="center" vertical="center"/>
    </xf>
    <xf numFmtId="9" fontId="7" fillId="34" borderId="0" xfId="57" applyFont="1" applyFill="1" applyAlignment="1">
      <alignment/>
    </xf>
    <xf numFmtId="0" fontId="7" fillId="34" borderId="0" xfId="0" applyFont="1" applyFill="1" applyAlignment="1">
      <alignment/>
    </xf>
    <xf numFmtId="0" fontId="1" fillId="34" borderId="14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7" fillId="34" borderId="20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2" fontId="7" fillId="34" borderId="0" xfId="0" applyNumberFormat="1" applyFont="1" applyFill="1" applyAlignment="1">
      <alignment horizontal="center"/>
    </xf>
    <xf numFmtId="0" fontId="1" fillId="34" borderId="0" xfId="0" applyFont="1" applyFill="1" applyAlignment="1">
      <alignment/>
    </xf>
    <xf numFmtId="0" fontId="7" fillId="34" borderId="0" xfId="0" applyFont="1" applyFill="1" applyAlignment="1">
      <alignment/>
    </xf>
    <xf numFmtId="2" fontId="10" fillId="34" borderId="20" xfId="0" applyNumberFormat="1" applyFont="1" applyFill="1" applyBorder="1" applyAlignment="1">
      <alignment horizontal="center"/>
    </xf>
    <xf numFmtId="0" fontId="10" fillId="34" borderId="25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left"/>
    </xf>
    <xf numFmtId="2" fontId="10" fillId="34" borderId="30" xfId="0" applyNumberFormat="1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left"/>
    </xf>
    <xf numFmtId="165" fontId="7" fillId="0" borderId="0" xfId="0" applyNumberFormat="1" applyFont="1" applyAlignment="1">
      <alignment horizontal="center"/>
    </xf>
    <xf numFmtId="2" fontId="10" fillId="34" borderId="0" xfId="0" applyNumberFormat="1" applyFont="1" applyFill="1" applyAlignment="1">
      <alignment/>
    </xf>
    <xf numFmtId="0" fontId="1" fillId="34" borderId="31" xfId="0" applyFont="1" applyFill="1" applyBorder="1" applyAlignment="1">
      <alignment horizontal="center"/>
    </xf>
    <xf numFmtId="0" fontId="1" fillId="34" borderId="32" xfId="0" applyFont="1" applyFill="1" applyBorder="1" applyAlignment="1">
      <alignment horizontal="center"/>
    </xf>
    <xf numFmtId="0" fontId="1" fillId="34" borderId="33" xfId="0" applyFont="1" applyFill="1" applyBorder="1" applyAlignment="1">
      <alignment horizontal="center"/>
    </xf>
    <xf numFmtId="0" fontId="7" fillId="34" borderId="34" xfId="0" applyFont="1" applyFill="1" applyBorder="1" applyAlignment="1">
      <alignment horizontal="center"/>
    </xf>
    <xf numFmtId="168" fontId="7" fillId="34" borderId="35" xfId="0" applyNumberFormat="1" applyFont="1" applyFill="1" applyBorder="1" applyAlignment="1">
      <alignment horizontal="center" vertical="center"/>
    </xf>
    <xf numFmtId="168" fontId="7" fillId="34" borderId="36" xfId="0" applyNumberFormat="1" applyFont="1" applyFill="1" applyBorder="1" applyAlignment="1">
      <alignment horizontal="center" vertical="center"/>
    </xf>
    <xf numFmtId="168" fontId="7" fillId="34" borderId="37" xfId="0" applyNumberFormat="1" applyFont="1" applyFill="1" applyBorder="1" applyAlignment="1">
      <alignment horizontal="center" vertical="center"/>
    </xf>
    <xf numFmtId="168" fontId="7" fillId="34" borderId="34" xfId="0" applyNumberFormat="1" applyFont="1" applyFill="1" applyBorder="1" applyAlignment="1">
      <alignment horizontal="center" vertical="center"/>
    </xf>
    <xf numFmtId="0" fontId="10" fillId="34" borderId="25" xfId="0" applyFont="1" applyFill="1" applyBorder="1" applyAlignment="1">
      <alignment horizontal="center" vertical="center"/>
    </xf>
    <xf numFmtId="2" fontId="7" fillId="34" borderId="0" xfId="0" applyNumberFormat="1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7" fillId="34" borderId="25" xfId="0" applyFont="1" applyFill="1" applyBorder="1" applyAlignment="1">
      <alignment horizontal="center"/>
    </xf>
    <xf numFmtId="0" fontId="7" fillId="34" borderId="36" xfId="0" applyFont="1" applyFill="1" applyBorder="1" applyAlignment="1">
      <alignment horizontal="center" vertical="center"/>
    </xf>
    <xf numFmtId="2" fontId="7" fillId="34" borderId="0" xfId="0" applyNumberFormat="1" applyFont="1" applyFill="1" applyAlignment="1">
      <alignment/>
    </xf>
    <xf numFmtId="0" fontId="7" fillId="34" borderId="35" xfId="0" applyFont="1" applyFill="1" applyBorder="1" applyAlignment="1">
      <alignment horizontal="center" vertical="center"/>
    </xf>
    <xf numFmtId="0" fontId="7" fillId="34" borderId="37" xfId="0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 wrapText="1"/>
    </xf>
    <xf numFmtId="2" fontId="1" fillId="34" borderId="31" xfId="0" applyNumberFormat="1" applyFont="1" applyFill="1" applyBorder="1" applyAlignment="1">
      <alignment horizontal="center"/>
    </xf>
    <xf numFmtId="2" fontId="1" fillId="34" borderId="32" xfId="0" applyNumberFormat="1" applyFont="1" applyFill="1" applyBorder="1" applyAlignment="1">
      <alignment horizontal="center"/>
    </xf>
    <xf numFmtId="2" fontId="1" fillId="34" borderId="33" xfId="0" applyNumberFormat="1" applyFont="1" applyFill="1" applyBorder="1" applyAlignment="1">
      <alignment horizontal="center"/>
    </xf>
    <xf numFmtId="1" fontId="7" fillId="34" borderId="25" xfId="0" applyNumberFormat="1" applyFont="1" applyFill="1" applyBorder="1" applyAlignment="1">
      <alignment horizontal="center"/>
    </xf>
    <xf numFmtId="2" fontId="7" fillId="34" borderId="36" xfId="0" applyNumberFormat="1" applyFont="1" applyFill="1" applyBorder="1" applyAlignment="1">
      <alignment horizontal="center"/>
    </xf>
    <xf numFmtId="2" fontId="7" fillId="34" borderId="25" xfId="0" applyNumberFormat="1" applyFont="1" applyFill="1" applyBorder="1" applyAlignment="1">
      <alignment horizontal="center"/>
    </xf>
    <xf numFmtId="2" fontId="7" fillId="34" borderId="0" xfId="0" applyNumberFormat="1" applyFont="1" applyFill="1" applyBorder="1" applyAlignment="1">
      <alignment horizontal="center"/>
    </xf>
    <xf numFmtId="2" fontId="1" fillId="34" borderId="0" xfId="0" applyNumberFormat="1" applyFont="1" applyFill="1" applyAlignment="1">
      <alignment/>
    </xf>
    <xf numFmtId="0" fontId="7" fillId="34" borderId="36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2" fontId="10" fillId="34" borderId="38" xfId="0" applyNumberFormat="1" applyFont="1" applyFill="1" applyBorder="1" applyAlignment="1">
      <alignment horizontal="center"/>
    </xf>
    <xf numFmtId="0" fontId="10" fillId="34" borderId="38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/>
    </xf>
    <xf numFmtId="0" fontId="1" fillId="34" borderId="18" xfId="0" applyFont="1" applyFill="1" applyBorder="1" applyAlignment="1">
      <alignment horizontal="center"/>
    </xf>
    <xf numFmtId="0" fontId="7" fillId="34" borderId="19" xfId="0" applyFont="1" applyFill="1" applyBorder="1" applyAlignment="1">
      <alignment horizontal="center"/>
    </xf>
    <xf numFmtId="0" fontId="7" fillId="34" borderId="21" xfId="0" applyFont="1" applyFill="1" applyBorder="1" applyAlignment="1">
      <alignment horizontal="center"/>
    </xf>
    <xf numFmtId="0" fontId="7" fillId="34" borderId="24" xfId="0" applyFont="1" applyFill="1" applyBorder="1" applyAlignment="1">
      <alignment vertical="center" wrapText="1"/>
    </xf>
    <xf numFmtId="0" fontId="7" fillId="34" borderId="22" xfId="0" applyFont="1" applyFill="1" applyBorder="1" applyAlignment="1">
      <alignment vertical="center" wrapText="1"/>
    </xf>
    <xf numFmtId="0" fontId="7" fillId="34" borderId="22" xfId="0" applyFont="1" applyFill="1" applyBorder="1" applyAlignment="1">
      <alignment horizontal="left" vertical="center" wrapText="1"/>
    </xf>
    <xf numFmtId="0" fontId="7" fillId="34" borderId="24" xfId="0" applyFont="1" applyFill="1" applyBorder="1" applyAlignment="1">
      <alignment horizontal="left" vertical="center" wrapText="1"/>
    </xf>
    <xf numFmtId="2" fontId="10" fillId="34" borderId="21" xfId="0" applyNumberFormat="1" applyFont="1" applyFill="1" applyBorder="1" applyAlignment="1">
      <alignment horizontal="center" vertical="center"/>
    </xf>
    <xf numFmtId="9" fontId="7" fillId="34" borderId="39" xfId="57" applyFont="1" applyFill="1" applyBorder="1" applyAlignment="1">
      <alignment horizontal="center" vertical="center"/>
    </xf>
    <xf numFmtId="2" fontId="10" fillId="34" borderId="39" xfId="0" applyNumberFormat="1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 horizontal="center" vertical="center" wrapText="1"/>
    </xf>
    <xf numFmtId="2" fontId="10" fillId="34" borderId="40" xfId="0" applyNumberFormat="1" applyFont="1" applyFill="1" applyBorder="1" applyAlignment="1">
      <alignment horizontal="center" vertical="center"/>
    </xf>
    <xf numFmtId="2" fontId="10" fillId="34" borderId="38" xfId="0" applyNumberFormat="1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left" vertical="center"/>
    </xf>
    <xf numFmtId="0" fontId="7" fillId="34" borderId="22" xfId="0" applyFont="1" applyFill="1" applyBorder="1" applyAlignment="1">
      <alignment horizontal="left" vertical="center"/>
    </xf>
    <xf numFmtId="0" fontId="10" fillId="34" borderId="41" xfId="0" applyFont="1" applyFill="1" applyBorder="1" applyAlignment="1">
      <alignment horizontal="center" vertical="center"/>
    </xf>
    <xf numFmtId="0" fontId="10" fillId="34" borderId="38" xfId="0" applyFont="1" applyFill="1" applyBorder="1" applyAlignment="1">
      <alignment horizontal="center"/>
    </xf>
    <xf numFmtId="2" fontId="10" fillId="34" borderId="0" xfId="0" applyNumberFormat="1" applyFont="1" applyFill="1" applyAlignment="1">
      <alignment vertical="center" wrapText="1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7" fillId="34" borderId="22" xfId="0" applyFont="1" applyFill="1" applyBorder="1" applyAlignment="1">
      <alignment vertical="center"/>
    </xf>
    <xf numFmtId="0" fontId="10" fillId="34" borderId="23" xfId="0" applyFont="1" applyFill="1" applyBorder="1" applyAlignment="1">
      <alignment horizontal="left" vertical="center" wrapText="1"/>
    </xf>
    <xf numFmtId="168" fontId="7" fillId="34" borderId="42" xfId="0" applyNumberFormat="1" applyFont="1" applyFill="1" applyBorder="1" applyAlignment="1">
      <alignment horizontal="center" vertical="center"/>
    </xf>
    <xf numFmtId="168" fontId="7" fillId="34" borderId="39" xfId="0" applyNumberFormat="1" applyFont="1" applyFill="1" applyBorder="1" applyAlignment="1">
      <alignment horizontal="center" vertical="center"/>
    </xf>
    <xf numFmtId="168" fontId="7" fillId="34" borderId="43" xfId="0" applyNumberFormat="1" applyFont="1" applyFill="1" applyBorder="1" applyAlignment="1">
      <alignment horizontal="center" vertical="center"/>
    </xf>
    <xf numFmtId="9" fontId="7" fillId="34" borderId="39" xfId="0" applyNumberFormat="1" applyFont="1" applyFill="1" applyBorder="1" applyAlignment="1">
      <alignment horizontal="center" vertical="center"/>
    </xf>
    <xf numFmtId="168" fontId="7" fillId="34" borderId="44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34" borderId="19" xfId="0" applyFont="1" applyFill="1" applyBorder="1" applyAlignment="1">
      <alignment horizontal="left" vertical="center"/>
    </xf>
    <xf numFmtId="0" fontId="10" fillId="34" borderId="20" xfId="0" applyFont="1" applyFill="1" applyBorder="1" applyAlignment="1">
      <alignment horizontal="left" vertical="center"/>
    </xf>
    <xf numFmtId="2" fontId="7" fillId="34" borderId="20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left" vertical="center" wrapText="1"/>
    </xf>
    <xf numFmtId="2" fontId="7" fillId="0" borderId="39" xfId="0" applyNumberFormat="1" applyFont="1" applyFill="1" applyBorder="1" applyAlignment="1">
      <alignment horizontal="center" vertical="center"/>
    </xf>
    <xf numFmtId="2" fontId="7" fillId="0" borderId="44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 horizontal="right"/>
    </xf>
    <xf numFmtId="0" fontId="10" fillId="34" borderId="19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2" fontId="7" fillId="34" borderId="45" xfId="0" applyNumberFormat="1" applyFont="1" applyFill="1" applyBorder="1" applyAlignment="1">
      <alignment horizontal="center" vertical="center"/>
    </xf>
    <xf numFmtId="2" fontId="7" fillId="34" borderId="42" xfId="0" applyNumberFormat="1" applyFont="1" applyFill="1" applyBorder="1" applyAlignment="1">
      <alignment horizontal="center" vertical="center"/>
    </xf>
    <xf numFmtId="2" fontId="7" fillId="0" borderId="21" xfId="0" applyNumberFormat="1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left" vertical="center" wrapText="1"/>
    </xf>
    <xf numFmtId="168" fontId="7" fillId="34" borderId="21" xfId="0" applyNumberFormat="1" applyFont="1" applyFill="1" applyBorder="1" applyAlignment="1">
      <alignment horizontal="center" vertical="center"/>
    </xf>
    <xf numFmtId="0" fontId="7" fillId="34" borderId="46" xfId="0" applyFont="1" applyFill="1" applyBorder="1" applyAlignment="1">
      <alignment horizontal="left" vertical="center" wrapText="1"/>
    </xf>
    <xf numFmtId="168" fontId="7" fillId="34" borderId="33" xfId="0" applyNumberFormat="1" applyFont="1" applyFill="1" applyBorder="1" applyAlignment="1">
      <alignment horizontal="center" vertical="center"/>
    </xf>
    <xf numFmtId="0" fontId="7" fillId="34" borderId="0" xfId="0" applyFont="1" applyFill="1" applyAlignment="1">
      <alignment horizontal="left"/>
    </xf>
    <xf numFmtId="0" fontId="10" fillId="34" borderId="0" xfId="0" applyFont="1" applyFill="1" applyAlignment="1">
      <alignment horizontal="center"/>
    </xf>
    <xf numFmtId="2" fontId="7" fillId="34" borderId="36" xfId="0" applyNumberFormat="1" applyFont="1" applyFill="1" applyBorder="1" applyAlignment="1">
      <alignment horizontal="center" vertical="center"/>
    </xf>
    <xf numFmtId="165" fontId="7" fillId="34" borderId="27" xfId="0" applyNumberFormat="1" applyFont="1" applyFill="1" applyBorder="1" applyAlignment="1">
      <alignment horizontal="center" vertical="center"/>
    </xf>
    <xf numFmtId="168" fontId="7" fillId="34" borderId="47" xfId="0" applyNumberFormat="1" applyFont="1" applyFill="1" applyBorder="1" applyAlignment="1">
      <alignment horizontal="center" vertical="center"/>
    </xf>
    <xf numFmtId="168" fontId="7" fillId="34" borderId="25" xfId="0" applyNumberFormat="1" applyFont="1" applyFill="1" applyBorder="1" applyAlignment="1">
      <alignment horizontal="center" vertical="center"/>
    </xf>
    <xf numFmtId="0" fontId="10" fillId="34" borderId="0" xfId="0" applyFont="1" applyFill="1" applyAlignment="1">
      <alignment horizontal="left"/>
    </xf>
    <xf numFmtId="9" fontId="7" fillId="34" borderId="45" xfId="0" applyNumberFormat="1" applyFont="1" applyFill="1" applyBorder="1" applyAlignment="1">
      <alignment horizontal="center" vertical="center"/>
    </xf>
    <xf numFmtId="164" fontId="10" fillId="34" borderId="42" xfId="57" applyNumberFormat="1" applyFont="1" applyFill="1" applyBorder="1" applyAlignment="1">
      <alignment horizontal="center" vertical="center"/>
    </xf>
    <xf numFmtId="0" fontId="10" fillId="34" borderId="40" xfId="0" applyFont="1" applyFill="1" applyBorder="1" applyAlignment="1">
      <alignment vertical="center"/>
    </xf>
    <xf numFmtId="0" fontId="10" fillId="34" borderId="38" xfId="0" applyFont="1" applyFill="1" applyBorder="1" applyAlignment="1">
      <alignment vertical="center"/>
    </xf>
    <xf numFmtId="0" fontId="10" fillId="34" borderId="0" xfId="0" applyFont="1" applyFill="1" applyAlignment="1">
      <alignment horizontal="center" vertical="center" wrapText="1"/>
    </xf>
    <xf numFmtId="9" fontId="7" fillId="34" borderId="0" xfId="57" applyFont="1" applyFill="1" applyAlignment="1">
      <alignment vertical="center" wrapText="1"/>
    </xf>
    <xf numFmtId="168" fontId="7" fillId="34" borderId="48" xfId="0" applyNumberFormat="1" applyFont="1" applyFill="1" applyBorder="1" applyAlignment="1">
      <alignment horizontal="center" vertical="center"/>
    </xf>
    <xf numFmtId="2" fontId="10" fillId="34" borderId="21" xfId="0" applyNumberFormat="1" applyFont="1" applyFill="1" applyBorder="1" applyAlignment="1">
      <alignment horizontal="center" vertical="center" wrapText="1"/>
    </xf>
    <xf numFmtId="2" fontId="7" fillId="34" borderId="0" xfId="0" applyNumberFormat="1" applyFont="1" applyFill="1" applyAlignment="1">
      <alignment vertical="center" wrapText="1"/>
    </xf>
    <xf numFmtId="2" fontId="7" fillId="34" borderId="49" xfId="0" applyNumberFormat="1" applyFont="1" applyFill="1" applyBorder="1" applyAlignment="1">
      <alignment horizontal="center" vertical="center"/>
    </xf>
    <xf numFmtId="2" fontId="7" fillId="34" borderId="50" xfId="0" applyNumberFormat="1" applyFont="1" applyFill="1" applyBorder="1" applyAlignment="1">
      <alignment horizontal="center" vertical="center"/>
    </xf>
    <xf numFmtId="166" fontId="10" fillId="34" borderId="21" xfId="0" applyNumberFormat="1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left" vertical="center"/>
    </xf>
    <xf numFmtId="2" fontId="7" fillId="34" borderId="15" xfId="0" applyNumberFormat="1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 horizontal="left"/>
    </xf>
    <xf numFmtId="2" fontId="10" fillId="34" borderId="21" xfId="0" applyNumberFormat="1" applyFont="1" applyFill="1" applyBorder="1" applyAlignment="1">
      <alignment horizontal="center"/>
    </xf>
    <xf numFmtId="9" fontId="7" fillId="34" borderId="39" xfId="57" applyFont="1" applyFill="1" applyBorder="1" applyAlignment="1">
      <alignment horizontal="center"/>
    </xf>
    <xf numFmtId="2" fontId="10" fillId="34" borderId="39" xfId="0" applyNumberFormat="1" applyFont="1" applyFill="1" applyBorder="1" applyAlignment="1">
      <alignment horizontal="center"/>
    </xf>
    <xf numFmtId="0" fontId="10" fillId="34" borderId="20" xfId="0" applyFont="1" applyFill="1" applyBorder="1" applyAlignment="1">
      <alignment horizontal="left"/>
    </xf>
    <xf numFmtId="4" fontId="7" fillId="34" borderId="35" xfId="0" applyNumberFormat="1" applyFont="1" applyFill="1" applyBorder="1" applyAlignment="1">
      <alignment horizontal="center" vertical="center"/>
    </xf>
    <xf numFmtId="4" fontId="7" fillId="34" borderId="36" xfId="0" applyNumberFormat="1" applyFont="1" applyFill="1" applyBorder="1" applyAlignment="1">
      <alignment horizontal="center" vertical="center"/>
    </xf>
    <xf numFmtId="2" fontId="7" fillId="34" borderId="39" xfId="0" applyNumberFormat="1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left" vertical="center" wrapText="1"/>
    </xf>
    <xf numFmtId="4" fontId="7" fillId="34" borderId="47" xfId="0" applyNumberFormat="1" applyFont="1" applyFill="1" applyBorder="1" applyAlignment="1">
      <alignment horizontal="center" vertical="center"/>
    </xf>
    <xf numFmtId="2" fontId="7" fillId="34" borderId="44" xfId="0" applyNumberFormat="1" applyFont="1" applyFill="1" applyBorder="1" applyAlignment="1">
      <alignment horizontal="center" vertical="center"/>
    </xf>
    <xf numFmtId="4" fontId="7" fillId="34" borderId="25" xfId="0" applyNumberFormat="1" applyFont="1" applyFill="1" applyBorder="1" applyAlignment="1">
      <alignment horizontal="center" vertical="center"/>
    </xf>
    <xf numFmtId="166" fontId="7" fillId="34" borderId="21" xfId="0" applyNumberFormat="1" applyFont="1" applyFill="1" applyBorder="1" applyAlignment="1">
      <alignment horizontal="center" vertical="center"/>
    </xf>
    <xf numFmtId="4" fontId="7" fillId="34" borderId="37" xfId="0" applyNumberFormat="1" applyFont="1" applyFill="1" applyBorder="1" applyAlignment="1">
      <alignment horizontal="center" vertical="center"/>
    </xf>
    <xf numFmtId="164" fontId="10" fillId="34" borderId="21" xfId="0" applyNumberFormat="1" applyFont="1" applyFill="1" applyBorder="1" applyAlignment="1">
      <alignment horizontal="center"/>
    </xf>
    <xf numFmtId="164" fontId="10" fillId="34" borderId="39" xfId="0" applyNumberFormat="1" applyFont="1" applyFill="1" applyBorder="1" applyAlignment="1">
      <alignment horizontal="center"/>
    </xf>
    <xf numFmtId="2" fontId="10" fillId="34" borderId="0" xfId="0" applyNumberFormat="1" applyFont="1" applyFill="1" applyBorder="1" applyAlignment="1">
      <alignment horizontal="center"/>
    </xf>
    <xf numFmtId="2" fontId="4" fillId="34" borderId="0" xfId="0" applyNumberFormat="1" applyFont="1" applyFill="1" applyBorder="1" applyAlignment="1">
      <alignment horizontal="center"/>
    </xf>
    <xf numFmtId="0" fontId="7" fillId="34" borderId="0" xfId="0" applyFont="1" applyFill="1" applyAlignment="1">
      <alignment horizontal="center"/>
    </xf>
    <xf numFmtId="0" fontId="7" fillId="34" borderId="0" xfId="0" applyFont="1" applyFill="1" applyBorder="1" applyAlignment="1">
      <alignment vertical="center" wrapText="1"/>
    </xf>
    <xf numFmtId="2" fontId="7" fillId="34" borderId="0" xfId="0" applyNumberFormat="1" applyFont="1" applyFill="1" applyBorder="1" applyAlignment="1">
      <alignment horizontal="center" vertical="center"/>
    </xf>
    <xf numFmtId="168" fontId="7" fillId="34" borderId="0" xfId="0" applyNumberFormat="1" applyFont="1" applyFill="1" applyBorder="1" applyAlignment="1">
      <alignment horizontal="center" vertical="center"/>
    </xf>
    <xf numFmtId="0" fontId="7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34" borderId="31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34" borderId="32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34" borderId="33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9" fillId="34" borderId="0" xfId="0" applyFont="1" applyFill="1" applyAlignment="1">
      <alignment/>
    </xf>
    <xf numFmtId="0" fontId="7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9" fontId="1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34" borderId="51" xfId="0" applyFont="1" applyFill="1" applyBorder="1" applyAlignment="1">
      <alignment horizontal="left" vertical="center" wrapText="1"/>
    </xf>
    <xf numFmtId="2" fontId="7" fillId="34" borderId="43" xfId="0" applyNumberFormat="1" applyFont="1" applyFill="1" applyBorder="1" applyAlignment="1">
      <alignment horizontal="center" vertical="center"/>
    </xf>
    <xf numFmtId="0" fontId="7" fillId="34" borderId="0" xfId="0" applyFont="1" applyFill="1" applyAlignment="1">
      <alignment horizontal="left"/>
    </xf>
    <xf numFmtId="0" fontId="10" fillId="34" borderId="0" xfId="0" applyFont="1" applyFill="1" applyAlignment="1">
      <alignment horizontal="center"/>
    </xf>
    <xf numFmtId="9" fontId="10" fillId="0" borderId="0" xfId="0" applyNumberFormat="1" applyFont="1" applyAlignment="1">
      <alignment horizontal="center" vertical="center" wrapText="1"/>
    </xf>
    <xf numFmtId="9" fontId="7" fillId="34" borderId="0" xfId="57" applyFont="1" applyFill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34" borderId="52" xfId="0" applyFont="1" applyFill="1" applyBorder="1" applyAlignment="1">
      <alignment horizontal="left" vertical="center"/>
    </xf>
    <xf numFmtId="0" fontId="7" fillId="34" borderId="53" xfId="0" applyFont="1" applyFill="1" applyBorder="1" applyAlignment="1">
      <alignment horizontal="left" vertical="center"/>
    </xf>
    <xf numFmtId="0" fontId="7" fillId="34" borderId="54" xfId="0" applyFont="1" applyFill="1" applyBorder="1" applyAlignment="1">
      <alignment horizontal="left" vertical="center"/>
    </xf>
    <xf numFmtId="0" fontId="7" fillId="34" borderId="50" xfId="0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0" fillId="34" borderId="0" xfId="0" applyFont="1" applyFill="1" applyAlignment="1">
      <alignment horizontal="center"/>
    </xf>
    <xf numFmtId="0" fontId="7" fillId="34" borderId="0" xfId="0" applyFont="1" applyFill="1" applyAlignment="1">
      <alignment horizontal="left"/>
    </xf>
    <xf numFmtId="0" fontId="7" fillId="34" borderId="55" xfId="0" applyFont="1" applyFill="1" applyBorder="1" applyAlignment="1">
      <alignment horizontal="left" vertical="center"/>
    </xf>
    <xf numFmtId="0" fontId="7" fillId="34" borderId="56" xfId="0" applyFont="1" applyFill="1" applyBorder="1" applyAlignment="1">
      <alignment horizontal="left" vertical="center"/>
    </xf>
    <xf numFmtId="0" fontId="7" fillId="34" borderId="0" xfId="0" applyFont="1" applyFill="1" applyAlignment="1">
      <alignment horizontal="right"/>
    </xf>
    <xf numFmtId="0" fontId="10" fillId="34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4" borderId="40" xfId="0" applyFont="1" applyFill="1" applyBorder="1" applyAlignment="1">
      <alignment horizontal="left" vertical="center" wrapText="1"/>
    </xf>
    <xf numFmtId="0" fontId="10" fillId="34" borderId="38" xfId="0" applyFont="1" applyFill="1" applyBorder="1" applyAlignment="1">
      <alignment horizontal="left" vertical="center" wrapText="1"/>
    </xf>
    <xf numFmtId="0" fontId="10" fillId="34" borderId="57" xfId="0" applyFont="1" applyFill="1" applyBorder="1" applyAlignment="1">
      <alignment horizontal="left" vertical="center" wrapText="1"/>
    </xf>
    <xf numFmtId="0" fontId="7" fillId="34" borderId="52" xfId="0" applyFont="1" applyFill="1" applyBorder="1" applyAlignment="1">
      <alignment horizontal="left"/>
    </xf>
    <xf numFmtId="0" fontId="7" fillId="34" borderId="53" xfId="0" applyFont="1" applyFill="1" applyBorder="1" applyAlignment="1">
      <alignment horizontal="left"/>
    </xf>
    <xf numFmtId="0" fontId="7" fillId="34" borderId="54" xfId="0" applyFont="1" applyFill="1" applyBorder="1" applyAlignment="1">
      <alignment horizontal="left"/>
    </xf>
    <xf numFmtId="0" fontId="7" fillId="34" borderId="50" xfId="0" applyFont="1" applyFill="1" applyBorder="1" applyAlignment="1">
      <alignment horizontal="left"/>
    </xf>
    <xf numFmtId="9" fontId="10" fillId="0" borderId="0" xfId="0" applyNumberFormat="1" applyFont="1" applyAlignment="1">
      <alignment horizontal="center"/>
    </xf>
    <xf numFmtId="9" fontId="10" fillId="0" borderId="0" xfId="0" applyNumberFormat="1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83"/>
  <sheetViews>
    <sheetView tabSelected="1" view="pageBreakPreview" zoomScale="60" zoomScaleNormal="75" workbookViewId="0" topLeftCell="A1">
      <selection activeCell="B4" sqref="B4"/>
    </sheetView>
  </sheetViews>
  <sheetFormatPr defaultColWidth="9.00390625" defaultRowHeight="12.75"/>
  <cols>
    <col min="1" max="1" width="35.375" style="18" customWidth="1"/>
    <col min="2" max="2" width="13.875" style="18" customWidth="1"/>
    <col min="3" max="3" width="14.25390625" style="56" customWidth="1"/>
    <col min="4" max="4" width="15.625" style="18" customWidth="1"/>
    <col min="5" max="5" width="3.75390625" style="19" customWidth="1"/>
  </cols>
  <sheetData>
    <row r="1" spans="2:4" ht="16.5" customHeight="1">
      <c r="B1" s="233" t="s">
        <v>54</v>
      </c>
      <c r="C1" s="233"/>
      <c r="D1" s="233"/>
    </row>
    <row r="2" spans="2:10" ht="16.5" customHeight="1">
      <c r="B2" s="233" t="s">
        <v>97</v>
      </c>
      <c r="C2" s="233"/>
      <c r="D2" s="233"/>
      <c r="F2" s="1"/>
      <c r="G2" s="15"/>
      <c r="H2" s="234"/>
      <c r="I2" s="234"/>
      <c r="J2" s="234"/>
    </row>
    <row r="3" spans="2:10" ht="16.5" customHeight="1">
      <c r="B3" s="233" t="s">
        <v>98</v>
      </c>
      <c r="C3" s="233"/>
      <c r="D3" s="233"/>
      <c r="F3" s="1"/>
      <c r="G3" s="15"/>
      <c r="H3" s="15"/>
      <c r="I3" s="15"/>
      <c r="J3" s="15"/>
    </row>
    <row r="4" spans="2:10" ht="15.75">
      <c r="B4" s="196" t="s">
        <v>173</v>
      </c>
      <c r="C4" s="196"/>
      <c r="D4" s="196"/>
      <c r="F4" s="1"/>
      <c r="G4" s="234"/>
      <c r="H4" s="234"/>
      <c r="I4" s="234"/>
      <c r="J4" s="234"/>
    </row>
    <row r="5" spans="2:10" ht="15.75">
      <c r="B5" s="196"/>
      <c r="C5" s="196"/>
      <c r="D5" s="196"/>
      <c r="F5" s="1"/>
      <c r="G5" s="15"/>
      <c r="H5" s="15"/>
      <c r="I5" s="15"/>
      <c r="J5" s="15"/>
    </row>
    <row r="6" spans="2:10" ht="15.75">
      <c r="B6" s="31"/>
      <c r="F6" s="1"/>
      <c r="G6" s="235"/>
      <c r="H6" s="235"/>
      <c r="I6" s="235"/>
      <c r="J6" s="235"/>
    </row>
    <row r="7" spans="1:10" ht="15.75">
      <c r="A7" s="227" t="s">
        <v>0</v>
      </c>
      <c r="B7" s="227"/>
      <c r="C7" s="227"/>
      <c r="D7" s="227"/>
      <c r="F7" s="1"/>
      <c r="G7" s="236"/>
      <c r="H7" s="236"/>
      <c r="I7" s="2"/>
      <c r="J7" s="2"/>
    </row>
    <row r="8" spans="1:10" ht="15.75">
      <c r="A8" s="227" t="s">
        <v>51</v>
      </c>
      <c r="B8" s="227"/>
      <c r="C8" s="227"/>
      <c r="D8" s="227"/>
      <c r="F8" s="225"/>
      <c r="G8" s="225"/>
      <c r="H8" s="225"/>
      <c r="I8" s="225"/>
      <c r="J8" s="225"/>
    </row>
    <row r="9" spans="1:11" ht="15.75">
      <c r="A9" s="227" t="s">
        <v>47</v>
      </c>
      <c r="B9" s="227"/>
      <c r="C9" s="227"/>
      <c r="D9" s="227"/>
      <c r="E9" s="225"/>
      <c r="F9" s="225"/>
      <c r="G9" s="225"/>
      <c r="H9" s="225"/>
      <c r="I9" s="225"/>
      <c r="J9" s="225"/>
      <c r="K9" s="225"/>
    </row>
    <row r="10" spans="1:11" ht="15.75">
      <c r="A10" s="227" t="s">
        <v>43</v>
      </c>
      <c r="B10" s="227"/>
      <c r="C10" s="227"/>
      <c r="D10" s="227"/>
      <c r="E10" s="20"/>
      <c r="F10" s="225"/>
      <c r="G10" s="225"/>
      <c r="H10" s="225"/>
      <c r="I10" s="225"/>
      <c r="J10" s="225"/>
      <c r="K10" s="3"/>
    </row>
    <row r="11" spans="1:11" ht="15.75">
      <c r="A11" s="227" t="s">
        <v>44</v>
      </c>
      <c r="B11" s="227"/>
      <c r="C11" s="227"/>
      <c r="D11" s="227"/>
      <c r="E11" s="20"/>
      <c r="F11" s="225"/>
      <c r="G11" s="225"/>
      <c r="H11" s="225"/>
      <c r="I11" s="225"/>
      <c r="J11" s="225"/>
      <c r="K11" s="3"/>
    </row>
    <row r="12" spans="1:10" ht="15.75">
      <c r="A12" s="227" t="s">
        <v>151</v>
      </c>
      <c r="B12" s="227"/>
      <c r="C12" s="227"/>
      <c r="D12" s="227"/>
      <c r="F12" s="4"/>
      <c r="G12" s="226"/>
      <c r="H12" s="226"/>
      <c r="I12" s="4"/>
      <c r="J12" s="1"/>
    </row>
    <row r="13" spans="1:10" ht="15.75" thickBot="1">
      <c r="A13" s="19"/>
      <c r="B13" s="19"/>
      <c r="C13" s="19"/>
      <c r="D13" s="19"/>
      <c r="F13" s="1"/>
      <c r="G13" s="5"/>
      <c r="H13" s="1"/>
      <c r="I13" s="1"/>
      <c r="J13" s="1"/>
    </row>
    <row r="14" spans="1:4" ht="15.75">
      <c r="A14" s="198" t="s">
        <v>1</v>
      </c>
      <c r="B14" s="199" t="s">
        <v>2</v>
      </c>
      <c r="C14" s="200" t="s">
        <v>3</v>
      </c>
      <c r="D14" s="201" t="s">
        <v>4</v>
      </c>
    </row>
    <row r="15" spans="1:4" ht="15.75">
      <c r="A15" s="202" t="s">
        <v>5</v>
      </c>
      <c r="B15" s="203" t="s">
        <v>6</v>
      </c>
      <c r="C15" s="204" t="s">
        <v>7</v>
      </c>
      <c r="D15" s="205" t="s">
        <v>104</v>
      </c>
    </row>
    <row r="16" spans="1:4" ht="15.75">
      <c r="A16" s="202" t="s">
        <v>8</v>
      </c>
      <c r="B16" s="203" t="s">
        <v>9</v>
      </c>
      <c r="C16" s="204" t="s">
        <v>101</v>
      </c>
      <c r="D16" s="205" t="s">
        <v>9</v>
      </c>
    </row>
    <row r="17" spans="1:4" ht="15.75">
      <c r="A17" s="202"/>
      <c r="B17" s="203" t="s">
        <v>10</v>
      </c>
      <c r="C17" s="204" t="s">
        <v>11</v>
      </c>
      <c r="D17" s="205" t="s">
        <v>10</v>
      </c>
    </row>
    <row r="18" spans="1:4" ht="16.5" thickBot="1">
      <c r="A18" s="206"/>
      <c r="B18" s="207" t="s">
        <v>12</v>
      </c>
      <c r="C18" s="208" t="s">
        <v>13</v>
      </c>
      <c r="D18" s="209" t="s">
        <v>103</v>
      </c>
    </row>
    <row r="19" spans="1:4" ht="16.5" thickBot="1">
      <c r="A19" s="38">
        <v>1</v>
      </c>
      <c r="B19" s="39">
        <v>2</v>
      </c>
      <c r="C19" s="84">
        <v>3</v>
      </c>
      <c r="D19" s="40">
        <v>4</v>
      </c>
    </row>
    <row r="20" spans="1:5" s="127" customFormat="1" ht="31.5">
      <c r="A20" s="111" t="s">
        <v>131</v>
      </c>
      <c r="B20" s="51">
        <v>40</v>
      </c>
      <c r="C20" s="79">
        <v>44.62</v>
      </c>
      <c r="D20" s="130">
        <f>B20*C20/1000</f>
        <v>1.7848</v>
      </c>
      <c r="E20" s="210"/>
    </row>
    <row r="21" spans="1:5" s="127" customFormat="1" ht="15.75">
      <c r="A21" s="112" t="s">
        <v>60</v>
      </c>
      <c r="B21" s="52">
        <v>3.7</v>
      </c>
      <c r="C21" s="78">
        <v>32.5</v>
      </c>
      <c r="D21" s="131">
        <f aca="true" t="shared" si="0" ref="D21:D53">B21*C21/1000</f>
        <v>0.12025</v>
      </c>
      <c r="E21" s="210"/>
    </row>
    <row r="22" spans="1:5" s="127" customFormat="1" ht="15.75">
      <c r="A22" s="112" t="s">
        <v>62</v>
      </c>
      <c r="B22" s="52">
        <v>3.43</v>
      </c>
      <c r="C22" s="78">
        <v>33</v>
      </c>
      <c r="D22" s="131">
        <f t="shared" si="0"/>
        <v>0.11319000000000001</v>
      </c>
      <c r="E22" s="210"/>
    </row>
    <row r="23" spans="1:5" s="127" customFormat="1" ht="15.75">
      <c r="A23" s="112" t="s">
        <v>65</v>
      </c>
      <c r="B23" s="52">
        <v>1.07</v>
      </c>
      <c r="C23" s="78">
        <v>64.5</v>
      </c>
      <c r="D23" s="131">
        <f t="shared" si="0"/>
        <v>0.069015</v>
      </c>
      <c r="E23" s="210"/>
    </row>
    <row r="24" spans="1:5" s="127" customFormat="1" ht="15.75">
      <c r="A24" s="112" t="s">
        <v>61</v>
      </c>
      <c r="B24" s="52">
        <v>8.72</v>
      </c>
      <c r="C24" s="78">
        <v>85.66</v>
      </c>
      <c r="D24" s="131">
        <f t="shared" si="0"/>
        <v>0.7469552</v>
      </c>
      <c r="E24" s="210"/>
    </row>
    <row r="25" spans="1:5" s="127" customFormat="1" ht="15.75">
      <c r="A25" s="112" t="s">
        <v>114</v>
      </c>
      <c r="B25" s="52">
        <v>4.7</v>
      </c>
      <c r="C25" s="78">
        <v>60</v>
      </c>
      <c r="D25" s="131">
        <f t="shared" si="0"/>
        <v>0.282</v>
      </c>
      <c r="E25" s="210"/>
    </row>
    <row r="26" spans="1:5" s="127" customFormat="1" ht="15.75">
      <c r="A26" s="112" t="s">
        <v>63</v>
      </c>
      <c r="B26" s="52">
        <v>0.71</v>
      </c>
      <c r="C26" s="78">
        <v>43</v>
      </c>
      <c r="D26" s="131">
        <f t="shared" si="0"/>
        <v>0.030529999999999998</v>
      </c>
      <c r="E26" s="210"/>
    </row>
    <row r="27" spans="1:5" s="127" customFormat="1" ht="48" customHeight="1">
      <c r="A27" s="112" t="s">
        <v>115</v>
      </c>
      <c r="B27" s="52">
        <v>6.42</v>
      </c>
      <c r="C27" s="78">
        <v>42</v>
      </c>
      <c r="D27" s="131">
        <f t="shared" si="0"/>
        <v>0.26964</v>
      </c>
      <c r="E27" s="210"/>
    </row>
    <row r="28" spans="1:5" s="127" customFormat="1" ht="31.5">
      <c r="A28" s="112" t="s">
        <v>116</v>
      </c>
      <c r="B28" s="52">
        <v>1.09</v>
      </c>
      <c r="C28" s="78">
        <v>124.23</v>
      </c>
      <c r="D28" s="131">
        <f t="shared" si="0"/>
        <v>0.13541070000000002</v>
      </c>
      <c r="E28" s="210"/>
    </row>
    <row r="29" spans="1:5" s="127" customFormat="1" ht="15.75">
      <c r="A29" s="128" t="s">
        <v>29</v>
      </c>
      <c r="B29" s="52">
        <v>22.85</v>
      </c>
      <c r="C29" s="78">
        <v>90</v>
      </c>
      <c r="D29" s="131">
        <f t="shared" si="0"/>
        <v>2.0565</v>
      </c>
      <c r="E29" s="210"/>
    </row>
    <row r="30" spans="1:5" s="127" customFormat="1" ht="15.75">
      <c r="A30" s="128" t="s">
        <v>31</v>
      </c>
      <c r="B30" s="52">
        <v>10.71</v>
      </c>
      <c r="C30" s="78">
        <v>76.74</v>
      </c>
      <c r="D30" s="131">
        <f t="shared" si="0"/>
        <v>0.8218854</v>
      </c>
      <c r="E30" s="210"/>
    </row>
    <row r="31" spans="1:5" s="127" customFormat="1" ht="15.75">
      <c r="A31" s="128" t="s">
        <v>32</v>
      </c>
      <c r="B31" s="156">
        <v>1.025</v>
      </c>
      <c r="C31" s="78">
        <v>129.63</v>
      </c>
      <c r="D31" s="131">
        <f t="shared" si="0"/>
        <v>0.13287074999999998</v>
      </c>
      <c r="E31" s="210"/>
    </row>
    <row r="32" spans="1:5" s="127" customFormat="1" ht="15.75">
      <c r="A32" s="122" t="s">
        <v>25</v>
      </c>
      <c r="B32" s="52">
        <v>4</v>
      </c>
      <c r="C32" s="78">
        <v>35</v>
      </c>
      <c r="D32" s="131">
        <f t="shared" si="0"/>
        <v>0.14</v>
      </c>
      <c r="E32" s="210"/>
    </row>
    <row r="33" spans="1:5" s="127" customFormat="1" ht="15.75">
      <c r="A33" s="122" t="s">
        <v>34</v>
      </c>
      <c r="B33" s="52">
        <v>4.57</v>
      </c>
      <c r="C33" s="78">
        <v>150</v>
      </c>
      <c r="D33" s="131">
        <f t="shared" si="0"/>
        <v>0.6855</v>
      </c>
      <c r="E33" s="210"/>
    </row>
    <row r="34" spans="1:5" s="127" customFormat="1" ht="15.75">
      <c r="A34" s="122" t="s">
        <v>35</v>
      </c>
      <c r="B34" s="52">
        <v>5.12</v>
      </c>
      <c r="C34" s="78">
        <v>150</v>
      </c>
      <c r="D34" s="131">
        <f t="shared" si="0"/>
        <v>0.768</v>
      </c>
      <c r="E34" s="210"/>
    </row>
    <row r="35" spans="1:5" s="127" customFormat="1" ht="15.75">
      <c r="A35" s="112" t="s">
        <v>118</v>
      </c>
      <c r="B35" s="52">
        <v>6.58</v>
      </c>
      <c r="C35" s="78">
        <v>108.6</v>
      </c>
      <c r="D35" s="131">
        <f t="shared" si="0"/>
        <v>0.714588</v>
      </c>
      <c r="E35" s="210"/>
    </row>
    <row r="36" spans="1:5" s="127" customFormat="1" ht="33.75" customHeight="1">
      <c r="A36" s="112" t="s">
        <v>120</v>
      </c>
      <c r="B36" s="52">
        <v>2.37</v>
      </c>
      <c r="C36" s="78">
        <v>158.25</v>
      </c>
      <c r="D36" s="131">
        <f t="shared" si="0"/>
        <v>0.3750525</v>
      </c>
      <c r="E36" s="210"/>
    </row>
    <row r="37" spans="1:5" s="127" customFormat="1" ht="15.75">
      <c r="A37" s="112" t="s">
        <v>66</v>
      </c>
      <c r="B37" s="52">
        <v>12.97</v>
      </c>
      <c r="C37" s="78">
        <v>59</v>
      </c>
      <c r="D37" s="131">
        <f t="shared" si="0"/>
        <v>0.76523</v>
      </c>
      <c r="E37" s="210"/>
    </row>
    <row r="38" spans="1:5" s="127" customFormat="1" ht="37.5" customHeight="1">
      <c r="A38" s="112" t="s">
        <v>121</v>
      </c>
      <c r="B38" s="52">
        <v>11.8</v>
      </c>
      <c r="C38" s="78">
        <v>310.4</v>
      </c>
      <c r="D38" s="131">
        <f t="shared" si="0"/>
        <v>3.6627199999999998</v>
      </c>
      <c r="E38" s="210"/>
    </row>
    <row r="39" spans="1:5" s="127" customFormat="1" ht="31.5">
      <c r="A39" s="112" t="s">
        <v>122</v>
      </c>
      <c r="B39" s="52">
        <v>3</v>
      </c>
      <c r="C39" s="78">
        <v>81</v>
      </c>
      <c r="D39" s="131">
        <f t="shared" si="0"/>
        <v>0.243</v>
      </c>
      <c r="E39" s="210"/>
    </row>
    <row r="40" spans="1:5" s="127" customFormat="1" ht="15.75">
      <c r="A40" s="193"/>
      <c r="B40" s="194"/>
      <c r="C40" s="195"/>
      <c r="D40" s="195"/>
      <c r="E40" s="210"/>
    </row>
    <row r="41" spans="1:5" s="127" customFormat="1" ht="15.75">
      <c r="A41" s="193" t="s">
        <v>171</v>
      </c>
      <c r="B41" s="194"/>
      <c r="C41" s="195"/>
      <c r="D41" s="195"/>
      <c r="E41" s="99"/>
    </row>
    <row r="42" spans="1:5" s="127" customFormat="1" ht="15.75">
      <c r="A42" s="193"/>
      <c r="B42" s="194"/>
      <c r="C42" s="195"/>
      <c r="D42" s="195"/>
      <c r="E42" s="99">
        <v>1</v>
      </c>
    </row>
    <row r="43" spans="1:5" s="127" customFormat="1" ht="15.75">
      <c r="A43" s="112" t="s">
        <v>138</v>
      </c>
      <c r="B43" s="52">
        <v>0.57</v>
      </c>
      <c r="C43" s="78">
        <v>171.05</v>
      </c>
      <c r="D43" s="131">
        <f t="shared" si="0"/>
        <v>0.09749849999999999</v>
      </c>
      <c r="E43" s="210"/>
    </row>
    <row r="44" spans="1:5" s="127" customFormat="1" ht="31.5">
      <c r="A44" s="112" t="s">
        <v>67</v>
      </c>
      <c r="B44" s="52">
        <v>5</v>
      </c>
      <c r="C44" s="78">
        <v>419.34</v>
      </c>
      <c r="D44" s="131">
        <f t="shared" si="0"/>
        <v>2.0967</v>
      </c>
      <c r="E44" s="210"/>
    </row>
    <row r="45" spans="1:5" s="127" customFormat="1" ht="15.75">
      <c r="A45" s="112" t="s">
        <v>68</v>
      </c>
      <c r="B45" s="52">
        <v>5</v>
      </c>
      <c r="C45" s="78">
        <v>216</v>
      </c>
      <c r="D45" s="131">
        <f t="shared" si="0"/>
        <v>1.08</v>
      </c>
      <c r="E45" s="210"/>
    </row>
    <row r="46" spans="1:5" s="127" customFormat="1" ht="15.75">
      <c r="A46" s="112" t="s">
        <v>152</v>
      </c>
      <c r="B46" s="52">
        <v>5</v>
      </c>
      <c r="C46" s="78">
        <v>153</v>
      </c>
      <c r="D46" s="131">
        <f t="shared" si="0"/>
        <v>0.765</v>
      </c>
      <c r="E46" s="210"/>
    </row>
    <row r="47" spans="1:5" s="127" customFormat="1" ht="15.75">
      <c r="A47" s="112" t="s">
        <v>71</v>
      </c>
      <c r="B47" s="52">
        <v>0.21</v>
      </c>
      <c r="C47" s="78">
        <v>325.31</v>
      </c>
      <c r="D47" s="131">
        <f t="shared" si="0"/>
        <v>0.0683151</v>
      </c>
      <c r="E47" s="210"/>
    </row>
    <row r="48" spans="1:5" s="127" customFormat="1" ht="15.75">
      <c r="A48" s="112" t="s">
        <v>73</v>
      </c>
      <c r="B48" s="52">
        <v>0.42</v>
      </c>
      <c r="C48" s="78">
        <v>404</v>
      </c>
      <c r="D48" s="131">
        <f t="shared" si="0"/>
        <v>0.16968</v>
      </c>
      <c r="E48" s="210"/>
    </row>
    <row r="49" spans="1:5" s="127" customFormat="1" ht="15.75">
      <c r="A49" s="112" t="s">
        <v>153</v>
      </c>
      <c r="B49" s="52">
        <v>0.85</v>
      </c>
      <c r="C49" s="78">
        <v>305</v>
      </c>
      <c r="D49" s="131">
        <f t="shared" si="0"/>
        <v>0.25925</v>
      </c>
      <c r="E49" s="210"/>
    </row>
    <row r="50" spans="1:5" s="127" customFormat="1" ht="47.25">
      <c r="A50" s="112" t="s">
        <v>124</v>
      </c>
      <c r="B50" s="52">
        <v>1</v>
      </c>
      <c r="C50" s="78">
        <v>14.5</v>
      </c>
      <c r="D50" s="131">
        <f t="shared" si="0"/>
        <v>0.0145</v>
      </c>
      <c r="E50" s="210"/>
    </row>
    <row r="51" spans="1:5" s="127" customFormat="1" ht="31.5">
      <c r="A51" s="113" t="s">
        <v>125</v>
      </c>
      <c r="B51" s="52">
        <v>30.42</v>
      </c>
      <c r="C51" s="78">
        <v>237.26</v>
      </c>
      <c r="D51" s="131">
        <f t="shared" si="0"/>
        <v>7.2174492</v>
      </c>
      <c r="E51" s="210"/>
    </row>
    <row r="52" spans="1:5" s="127" customFormat="1" ht="31.5">
      <c r="A52" s="112" t="s">
        <v>126</v>
      </c>
      <c r="B52" s="53">
        <v>5.88</v>
      </c>
      <c r="C52" s="78">
        <v>290</v>
      </c>
      <c r="D52" s="131">
        <f t="shared" si="0"/>
        <v>1.7052</v>
      </c>
      <c r="E52" s="210"/>
    </row>
    <row r="53" spans="1:5" s="127" customFormat="1" ht="16.5" thickBot="1">
      <c r="A53" s="149" t="s">
        <v>127</v>
      </c>
      <c r="B53" s="53">
        <v>129.32</v>
      </c>
      <c r="C53" s="157">
        <v>43.04</v>
      </c>
      <c r="D53" s="134">
        <f t="shared" si="0"/>
        <v>5.5659328</v>
      </c>
      <c r="E53" s="210"/>
    </row>
    <row r="54" spans="1:5" s="127" customFormat="1" ht="32.25" thickBot="1">
      <c r="A54" s="144" t="s">
        <v>14</v>
      </c>
      <c r="B54" s="139"/>
      <c r="C54" s="158"/>
      <c r="D54" s="150"/>
      <c r="E54" s="210"/>
    </row>
    <row r="55" spans="1:5" s="127" customFormat="1" ht="15.75">
      <c r="A55" s="121" t="s">
        <v>15</v>
      </c>
      <c r="B55" s="51">
        <v>14.28</v>
      </c>
      <c r="C55" s="78">
        <v>34.22</v>
      </c>
      <c r="D55" s="131">
        <f>B55*C55/1000</f>
        <v>0.4886616</v>
      </c>
      <c r="E55" s="210"/>
    </row>
    <row r="56" spans="1:5" s="127" customFormat="1" ht="15.75">
      <c r="A56" s="113" t="s">
        <v>142</v>
      </c>
      <c r="B56" s="52">
        <v>4.71</v>
      </c>
      <c r="C56" s="78">
        <v>452.5</v>
      </c>
      <c r="D56" s="131">
        <f>B56*C56/1000</f>
        <v>2.131275</v>
      </c>
      <c r="E56" s="210"/>
    </row>
    <row r="57" spans="1:5" s="127" customFormat="1" ht="15.75">
      <c r="A57" s="113" t="s">
        <v>155</v>
      </c>
      <c r="B57" s="52">
        <v>4.89</v>
      </c>
      <c r="C57" s="78">
        <v>310</v>
      </c>
      <c r="D57" s="131">
        <f>B57*C57/1000</f>
        <v>1.5158999999999998</v>
      </c>
      <c r="E57" s="210"/>
    </row>
    <row r="58" spans="1:5" s="127" customFormat="1" ht="31.5">
      <c r="A58" s="113" t="s">
        <v>76</v>
      </c>
      <c r="B58" s="52">
        <v>5.75</v>
      </c>
      <c r="C58" s="78">
        <v>145</v>
      </c>
      <c r="D58" s="131">
        <f>B58*C58/1000</f>
        <v>0.83375</v>
      </c>
      <c r="E58" s="210"/>
    </row>
    <row r="59" spans="1:5" s="127" customFormat="1" ht="32.25" thickBot="1">
      <c r="A59" s="113" t="s">
        <v>130</v>
      </c>
      <c r="B59" s="52">
        <v>0.51</v>
      </c>
      <c r="C59" s="78">
        <v>7.6</v>
      </c>
      <c r="D59" s="131">
        <f>B59*C59</f>
        <v>3.876</v>
      </c>
      <c r="E59" s="210"/>
    </row>
    <row r="60" spans="1:4" ht="16.5" thickBot="1">
      <c r="A60" s="137" t="s">
        <v>102</v>
      </c>
      <c r="B60" s="102"/>
      <c r="C60" s="62"/>
      <c r="D60" s="115">
        <f>SUM(D20:D59)</f>
        <v>41.802249750000016</v>
      </c>
    </row>
    <row r="61" spans="1:4" ht="15.75">
      <c r="A61" s="229" t="s">
        <v>19</v>
      </c>
      <c r="B61" s="230"/>
      <c r="C61" s="85"/>
      <c r="D61" s="133">
        <v>0.3</v>
      </c>
    </row>
    <row r="62" spans="1:10" ht="16.5" thickBot="1">
      <c r="A62" s="231" t="s">
        <v>20</v>
      </c>
      <c r="B62" s="232"/>
      <c r="C62" s="85"/>
      <c r="D62" s="117">
        <f>D60*$D$61</f>
        <v>12.540674925000005</v>
      </c>
      <c r="F62" s="1"/>
      <c r="G62" s="1"/>
      <c r="H62" s="1"/>
      <c r="I62" s="1"/>
      <c r="J62" s="1"/>
    </row>
    <row r="63" spans="1:10" ht="16.5" thickBot="1">
      <c r="A63" s="135" t="s">
        <v>21</v>
      </c>
      <c r="B63" s="48"/>
      <c r="C63" s="81"/>
      <c r="D63" s="115">
        <f>D60+D62</f>
        <v>54.34292467500002</v>
      </c>
      <c r="F63" s="223"/>
      <c r="G63" s="223"/>
      <c r="H63" s="16"/>
      <c r="I63" s="224"/>
      <c r="J63" s="224"/>
    </row>
    <row r="64" spans="2:10" ht="15.75">
      <c r="B64" s="44"/>
      <c r="C64" s="86"/>
      <c r="D64" s="44"/>
      <c r="F64" s="1"/>
      <c r="G64" s="1"/>
      <c r="H64" s="1"/>
      <c r="I64" s="1"/>
      <c r="J64" s="1"/>
    </row>
    <row r="65" ht="15" customHeight="1">
      <c r="A65" s="18" t="s">
        <v>79</v>
      </c>
    </row>
    <row r="66" ht="15" customHeight="1">
      <c r="A66" s="18" t="s">
        <v>77</v>
      </c>
    </row>
    <row r="67" spans="1:4" ht="15" customHeight="1">
      <c r="A67" s="18" t="s">
        <v>80</v>
      </c>
      <c r="C67" s="228" t="s">
        <v>81</v>
      </c>
      <c r="D67" s="228"/>
    </row>
    <row r="82" ht="15.75">
      <c r="A82" s="18" t="s">
        <v>171</v>
      </c>
    </row>
    <row r="83" ht="15.75">
      <c r="E83" s="99">
        <v>2</v>
      </c>
    </row>
  </sheetData>
  <sheetProtection/>
  <mergeCells count="23">
    <mergeCell ref="B1:D1"/>
    <mergeCell ref="B2:D2"/>
    <mergeCell ref="B3:D3"/>
    <mergeCell ref="A10:D10"/>
    <mergeCell ref="G4:J4"/>
    <mergeCell ref="H2:J2"/>
    <mergeCell ref="G6:J6"/>
    <mergeCell ref="G7:H7"/>
    <mergeCell ref="F8:J8"/>
    <mergeCell ref="E9:K9"/>
    <mergeCell ref="A7:D7"/>
    <mergeCell ref="A8:D8"/>
    <mergeCell ref="A9:D9"/>
    <mergeCell ref="C67:D67"/>
    <mergeCell ref="A61:B61"/>
    <mergeCell ref="A62:B62"/>
    <mergeCell ref="F63:G63"/>
    <mergeCell ref="I63:J63"/>
    <mergeCell ref="F10:J10"/>
    <mergeCell ref="F11:J11"/>
    <mergeCell ref="G12:H12"/>
    <mergeCell ref="A11:D11"/>
    <mergeCell ref="A12:D12"/>
  </mergeCells>
  <printOptions/>
  <pageMargins left="1.3779527559055118" right="0.3937007874015748" top="0.7874015748031497" bottom="0.7874015748031497" header="0.5118110236220472" footer="0.5118110236220472"/>
  <pageSetup horizontalDpi="600" verticalDpi="600" orientation="portrait" paperSize="9" scale="95" r:id="rId1"/>
  <rowBreaks count="1" manualBreakCount="1">
    <brk id="42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G120"/>
  <sheetViews>
    <sheetView view="pageBreakPreview" zoomScale="60" zoomScaleNormal="75" workbookViewId="0" topLeftCell="A1">
      <selection activeCell="B4" sqref="B4"/>
    </sheetView>
  </sheetViews>
  <sheetFormatPr defaultColWidth="9.00390625" defaultRowHeight="12.75"/>
  <cols>
    <col min="1" max="1" width="40.00390625" style="64" customWidth="1"/>
    <col min="2" max="2" width="15.75390625" style="64" customWidth="1"/>
    <col min="3" max="3" width="13.00390625" style="97" customWidth="1"/>
    <col min="4" max="4" width="13.875" style="64" customWidth="1"/>
    <col min="5" max="5" width="5.375" style="0" customWidth="1"/>
  </cols>
  <sheetData>
    <row r="1" spans="1:5" ht="15.75">
      <c r="A1" s="56"/>
      <c r="B1" s="238" t="s">
        <v>94</v>
      </c>
      <c r="C1" s="238"/>
      <c r="D1" s="238"/>
      <c r="E1" s="6"/>
    </row>
    <row r="2" spans="1:5" ht="15.75">
      <c r="A2" s="56"/>
      <c r="B2" s="238" t="s">
        <v>97</v>
      </c>
      <c r="C2" s="238"/>
      <c r="D2" s="238"/>
      <c r="E2" s="6"/>
    </row>
    <row r="3" spans="1:5" ht="15.75">
      <c r="A3" s="56"/>
      <c r="B3" s="238" t="s">
        <v>98</v>
      </c>
      <c r="C3" s="238"/>
      <c r="D3" s="238"/>
      <c r="E3" s="1"/>
    </row>
    <row r="4" spans="1:5" ht="15.75">
      <c r="A4" s="56"/>
      <c r="B4" s="213" t="s">
        <v>173</v>
      </c>
      <c r="C4" s="213"/>
      <c r="D4" s="213"/>
      <c r="E4" s="1"/>
    </row>
    <row r="5" spans="1:5" ht="15.75">
      <c r="A5" s="56"/>
      <c r="B5" s="222"/>
      <c r="C5" s="213"/>
      <c r="D5" s="213"/>
      <c r="E5" s="1"/>
    </row>
    <row r="6" spans="1:5" ht="7.5" customHeight="1">
      <c r="A6" s="56"/>
      <c r="B6" s="56"/>
      <c r="C6" s="86"/>
      <c r="D6" s="56"/>
      <c r="E6" s="2"/>
    </row>
    <row r="7" spans="1:5" ht="15.75">
      <c r="A7" s="237" t="s">
        <v>0</v>
      </c>
      <c r="B7" s="237"/>
      <c r="C7" s="237"/>
      <c r="D7" s="237"/>
      <c r="E7" s="1"/>
    </row>
    <row r="8" spans="1:5" ht="15.75">
      <c r="A8" s="237" t="s">
        <v>52</v>
      </c>
      <c r="B8" s="237"/>
      <c r="C8" s="237"/>
      <c r="D8" s="237"/>
      <c r="E8" s="7"/>
    </row>
    <row r="9" spans="1:5" ht="15.75">
      <c r="A9" s="237" t="s">
        <v>112</v>
      </c>
      <c r="B9" s="237"/>
      <c r="C9" s="237"/>
      <c r="D9" s="237"/>
      <c r="E9" s="7"/>
    </row>
    <row r="10" spans="1:5" ht="15.75">
      <c r="A10" s="237" t="s">
        <v>111</v>
      </c>
      <c r="B10" s="237"/>
      <c r="C10" s="237"/>
      <c r="D10" s="237"/>
      <c r="E10" s="7"/>
    </row>
    <row r="11" spans="1:5" ht="15.75">
      <c r="A11" s="237" t="s">
        <v>99</v>
      </c>
      <c r="B11" s="237"/>
      <c r="C11" s="237"/>
      <c r="D11" s="237"/>
      <c r="E11" s="7"/>
    </row>
    <row r="12" spans="1:5" ht="15.75">
      <c r="A12" s="237" t="s">
        <v>151</v>
      </c>
      <c r="B12" s="237"/>
      <c r="C12" s="237"/>
      <c r="D12" s="237"/>
      <c r="E12" s="7"/>
    </row>
    <row r="13" spans="1:5" ht="9" customHeight="1" thickBot="1">
      <c r="A13" s="56"/>
      <c r="B13" s="55"/>
      <c r="C13" s="86"/>
      <c r="D13" s="56"/>
      <c r="E13" s="1"/>
    </row>
    <row r="14" spans="1:5" ht="12.75">
      <c r="A14" s="103" t="s">
        <v>1</v>
      </c>
      <c r="B14" s="57" t="s">
        <v>2</v>
      </c>
      <c r="C14" s="90" t="s">
        <v>3</v>
      </c>
      <c r="D14" s="104" t="s">
        <v>4</v>
      </c>
      <c r="E14" s="8"/>
    </row>
    <row r="15" spans="1:5" ht="12.75">
      <c r="A15" s="105" t="s">
        <v>5</v>
      </c>
      <c r="B15" s="58" t="s">
        <v>6</v>
      </c>
      <c r="C15" s="91" t="s">
        <v>7</v>
      </c>
      <c r="D15" s="106" t="s">
        <v>107</v>
      </c>
      <c r="E15" s="8"/>
    </row>
    <row r="16" spans="1:5" ht="12.75">
      <c r="A16" s="105" t="s">
        <v>8</v>
      </c>
      <c r="B16" s="58" t="s">
        <v>9</v>
      </c>
      <c r="C16" s="91" t="s">
        <v>101</v>
      </c>
      <c r="D16" s="106" t="s">
        <v>9</v>
      </c>
      <c r="E16" s="8"/>
    </row>
    <row r="17" spans="1:5" ht="12.75">
      <c r="A17" s="105"/>
      <c r="B17" s="58" t="s">
        <v>53</v>
      </c>
      <c r="C17" s="91" t="s">
        <v>11</v>
      </c>
      <c r="D17" s="106" t="s">
        <v>53</v>
      </c>
      <c r="E17" s="8"/>
    </row>
    <row r="18" spans="1:5" ht="13.5" thickBot="1">
      <c r="A18" s="107"/>
      <c r="B18" s="59" t="s">
        <v>12</v>
      </c>
      <c r="C18" s="92" t="s">
        <v>13</v>
      </c>
      <c r="D18" s="108" t="s">
        <v>103</v>
      </c>
      <c r="E18" s="8"/>
    </row>
    <row r="19" spans="1:5" ht="16.5" thickBot="1">
      <c r="A19" s="109">
        <v>1</v>
      </c>
      <c r="B19" s="60">
        <v>2</v>
      </c>
      <c r="C19" s="93">
        <v>3</v>
      </c>
      <c r="D19" s="110">
        <v>4</v>
      </c>
      <c r="E19" s="8"/>
    </row>
    <row r="20" spans="1:5" ht="31.5" customHeight="1">
      <c r="A20" s="111" t="s">
        <v>131</v>
      </c>
      <c r="B20" s="51">
        <v>75.84</v>
      </c>
      <c r="C20" s="179">
        <v>44.62</v>
      </c>
      <c r="D20" s="146">
        <f>B20*C20/1000</f>
        <v>3.3839808</v>
      </c>
      <c r="E20" s="9"/>
    </row>
    <row r="21" spans="1:5" ht="49.5" customHeight="1">
      <c r="A21" s="112" t="s">
        <v>132</v>
      </c>
      <c r="B21" s="52">
        <v>44</v>
      </c>
      <c r="C21" s="180">
        <v>30.46</v>
      </c>
      <c r="D21" s="181">
        <f>B21*C21/1000</f>
        <v>1.34024</v>
      </c>
      <c r="E21" s="9"/>
    </row>
    <row r="22" spans="1:5" ht="15.75">
      <c r="A22" s="112" t="s">
        <v>60</v>
      </c>
      <c r="B22" s="52">
        <v>9.37</v>
      </c>
      <c r="C22" s="180">
        <v>32.5</v>
      </c>
      <c r="D22" s="181">
        <f aca="true" t="shared" si="0" ref="D22:D67">B22*C22/1000</f>
        <v>0.304525</v>
      </c>
      <c r="E22" s="10"/>
    </row>
    <row r="23" spans="1:5" ht="15.75">
      <c r="A23" s="112" t="s">
        <v>65</v>
      </c>
      <c r="B23" s="52">
        <v>1.07</v>
      </c>
      <c r="C23" s="180">
        <v>64.5</v>
      </c>
      <c r="D23" s="181">
        <f t="shared" si="0"/>
        <v>0.069015</v>
      </c>
      <c r="E23" s="9"/>
    </row>
    <row r="24" spans="1:5" ht="15.75">
      <c r="A24" s="112" t="s">
        <v>61</v>
      </c>
      <c r="B24" s="52">
        <v>13.07</v>
      </c>
      <c r="C24" s="180">
        <v>85.66</v>
      </c>
      <c r="D24" s="181">
        <f t="shared" si="0"/>
        <v>1.1195762</v>
      </c>
      <c r="E24" s="9"/>
    </row>
    <row r="25" spans="1:5" ht="15.75">
      <c r="A25" s="112" t="s">
        <v>64</v>
      </c>
      <c r="B25" s="52">
        <v>0.54</v>
      </c>
      <c r="C25" s="180">
        <v>28.45</v>
      </c>
      <c r="D25" s="181">
        <f t="shared" si="0"/>
        <v>0.015363000000000002</v>
      </c>
      <c r="E25" s="9"/>
    </row>
    <row r="26" spans="1:5" ht="15.75">
      <c r="A26" s="112" t="s">
        <v>62</v>
      </c>
      <c r="B26" s="52">
        <v>3.43</v>
      </c>
      <c r="C26" s="180">
        <v>33</v>
      </c>
      <c r="D26" s="181">
        <f t="shared" si="0"/>
        <v>0.11319000000000001</v>
      </c>
      <c r="E26" s="9"/>
    </row>
    <row r="27" spans="1:5" ht="15.75">
      <c r="A27" s="112" t="s">
        <v>114</v>
      </c>
      <c r="B27" s="52">
        <v>10.9</v>
      </c>
      <c r="C27" s="180">
        <v>60</v>
      </c>
      <c r="D27" s="181">
        <f t="shared" si="0"/>
        <v>0.654</v>
      </c>
      <c r="E27" s="9"/>
    </row>
    <row r="28" spans="1:5" ht="15.75">
      <c r="A28" s="112" t="s">
        <v>63</v>
      </c>
      <c r="B28" s="52">
        <v>1.71</v>
      </c>
      <c r="C28" s="180">
        <v>43</v>
      </c>
      <c r="D28" s="181">
        <f t="shared" si="0"/>
        <v>0.07353</v>
      </c>
      <c r="E28" s="9"/>
    </row>
    <row r="29" spans="1:5" ht="15.75">
      <c r="A29" s="112" t="s">
        <v>133</v>
      </c>
      <c r="B29" s="52">
        <v>2.22</v>
      </c>
      <c r="C29" s="180">
        <v>31.5</v>
      </c>
      <c r="D29" s="181">
        <f t="shared" si="0"/>
        <v>0.06993</v>
      </c>
      <c r="E29" s="9"/>
    </row>
    <row r="30" spans="1:5" ht="32.25" customHeight="1">
      <c r="A30" s="112" t="s">
        <v>115</v>
      </c>
      <c r="B30" s="52">
        <v>10.21</v>
      </c>
      <c r="C30" s="180">
        <v>42</v>
      </c>
      <c r="D30" s="181">
        <f t="shared" si="0"/>
        <v>0.42882000000000003</v>
      </c>
      <c r="E30" s="9"/>
    </row>
    <row r="31" spans="1:5" ht="31.5">
      <c r="A31" s="112" t="s">
        <v>116</v>
      </c>
      <c r="B31" s="52">
        <v>8.59</v>
      </c>
      <c r="C31" s="180">
        <v>124.23</v>
      </c>
      <c r="D31" s="181">
        <f t="shared" si="0"/>
        <v>1.0671357000000001</v>
      </c>
      <c r="E31" s="9"/>
    </row>
    <row r="32" spans="1:5" ht="15.75">
      <c r="A32" s="112" t="s">
        <v>29</v>
      </c>
      <c r="B32" s="52">
        <v>22.85</v>
      </c>
      <c r="C32" s="180">
        <v>90</v>
      </c>
      <c r="D32" s="181">
        <f t="shared" si="0"/>
        <v>2.0565</v>
      </c>
      <c r="E32" s="9"/>
    </row>
    <row r="33" spans="1:5" ht="15.75">
      <c r="A33" s="112" t="s">
        <v>30</v>
      </c>
      <c r="B33" s="52">
        <v>13.21</v>
      </c>
      <c r="C33" s="180">
        <v>90</v>
      </c>
      <c r="D33" s="181">
        <f t="shared" si="0"/>
        <v>1.1889</v>
      </c>
      <c r="E33" s="9"/>
    </row>
    <row r="34" spans="1:5" ht="15.75">
      <c r="A34" s="112" t="s">
        <v>31</v>
      </c>
      <c r="B34" s="52">
        <v>45.91</v>
      </c>
      <c r="C34" s="180">
        <v>76.74</v>
      </c>
      <c r="D34" s="181">
        <f t="shared" si="0"/>
        <v>3.5231334</v>
      </c>
      <c r="E34" s="9"/>
    </row>
    <row r="35" spans="1:5" ht="15.75">
      <c r="A35" s="112" t="s">
        <v>32</v>
      </c>
      <c r="B35" s="156">
        <v>1.025</v>
      </c>
      <c r="C35" s="180">
        <v>129.63</v>
      </c>
      <c r="D35" s="181">
        <f t="shared" si="0"/>
        <v>0.13287074999999998</v>
      </c>
      <c r="E35" s="9"/>
    </row>
    <row r="36" spans="1:5" ht="51" customHeight="1">
      <c r="A36" s="112" t="s">
        <v>117</v>
      </c>
      <c r="B36" s="52">
        <v>114.29</v>
      </c>
      <c r="C36" s="180">
        <v>65</v>
      </c>
      <c r="D36" s="181">
        <f t="shared" si="0"/>
        <v>7.428850000000001</v>
      </c>
      <c r="E36" s="9"/>
    </row>
    <row r="37" spans="1:5" ht="15.75">
      <c r="A37" s="112" t="s">
        <v>66</v>
      </c>
      <c r="B37" s="52">
        <v>24.97</v>
      </c>
      <c r="C37" s="180">
        <v>59</v>
      </c>
      <c r="D37" s="181">
        <f t="shared" si="0"/>
        <v>1.47323</v>
      </c>
      <c r="E37" s="9"/>
    </row>
    <row r="38" spans="1:5" ht="33" customHeight="1">
      <c r="A38" s="112" t="s">
        <v>121</v>
      </c>
      <c r="B38" s="52">
        <v>19.6</v>
      </c>
      <c r="C38" s="180">
        <v>310.4</v>
      </c>
      <c r="D38" s="181">
        <f t="shared" si="0"/>
        <v>6.08384</v>
      </c>
      <c r="E38" s="9"/>
    </row>
    <row r="39" spans="1:5" ht="31.5">
      <c r="A39" s="112" t="s">
        <v>122</v>
      </c>
      <c r="B39" s="52">
        <v>6.42</v>
      </c>
      <c r="C39" s="180">
        <v>81</v>
      </c>
      <c r="D39" s="181">
        <f t="shared" si="0"/>
        <v>0.5200199999999999</v>
      </c>
      <c r="E39" s="9"/>
    </row>
    <row r="40" spans="1:5" ht="15.75">
      <c r="A40" s="193"/>
      <c r="B40" s="194"/>
      <c r="C40" s="195"/>
      <c r="D40" s="195"/>
      <c r="E40" s="215"/>
    </row>
    <row r="41" spans="1:5" ht="15.75">
      <c r="A41" s="193" t="s">
        <v>171</v>
      </c>
      <c r="B41" s="194"/>
      <c r="C41" s="195"/>
      <c r="D41" s="195"/>
      <c r="E41" s="216"/>
    </row>
    <row r="42" spans="1:5" ht="15.75">
      <c r="A42" s="193"/>
      <c r="B42" s="194"/>
      <c r="C42" s="195"/>
      <c r="D42" s="195"/>
      <c r="E42" s="216">
        <v>19</v>
      </c>
    </row>
    <row r="43" spans="1:5" ht="18" customHeight="1">
      <c r="A43" s="112" t="s">
        <v>137</v>
      </c>
      <c r="B43" s="52">
        <v>0.85</v>
      </c>
      <c r="C43" s="180">
        <v>282</v>
      </c>
      <c r="D43" s="181">
        <f t="shared" si="0"/>
        <v>0.2397</v>
      </c>
      <c r="E43" s="9"/>
    </row>
    <row r="44" spans="1:5" ht="34.5" customHeight="1">
      <c r="A44" s="112" t="s">
        <v>75</v>
      </c>
      <c r="B44" s="52">
        <v>10.71</v>
      </c>
      <c r="C44" s="180">
        <v>112.7</v>
      </c>
      <c r="D44" s="181">
        <f t="shared" si="0"/>
        <v>1.207017</v>
      </c>
      <c r="E44" s="9"/>
    </row>
    <row r="45" spans="1:5" ht="22.5" customHeight="1">
      <c r="A45" s="112" t="s">
        <v>134</v>
      </c>
      <c r="B45" s="52">
        <v>12.45</v>
      </c>
      <c r="C45" s="180">
        <v>108.6</v>
      </c>
      <c r="D45" s="181">
        <f t="shared" si="0"/>
        <v>1.3520699999999999</v>
      </c>
      <c r="E45" s="9"/>
    </row>
    <row r="46" spans="1:5" ht="15.75">
      <c r="A46" s="112" t="s">
        <v>136</v>
      </c>
      <c r="B46" s="52">
        <v>2.02</v>
      </c>
      <c r="C46" s="180">
        <v>117.3</v>
      </c>
      <c r="D46" s="181">
        <f t="shared" si="0"/>
        <v>0.236946</v>
      </c>
      <c r="E46" s="9"/>
    </row>
    <row r="47" spans="1:5" ht="18.75" customHeight="1">
      <c r="A47" s="112" t="s">
        <v>135</v>
      </c>
      <c r="B47" s="52">
        <v>3.57</v>
      </c>
      <c r="C47" s="180">
        <v>143</v>
      </c>
      <c r="D47" s="181">
        <f t="shared" si="0"/>
        <v>0.51051</v>
      </c>
      <c r="E47" s="9"/>
    </row>
    <row r="48" spans="1:5" ht="23.25" customHeight="1">
      <c r="A48" s="112" t="s">
        <v>41</v>
      </c>
      <c r="B48" s="52">
        <v>2.37</v>
      </c>
      <c r="C48" s="180">
        <v>158.25</v>
      </c>
      <c r="D48" s="181">
        <f t="shared" si="0"/>
        <v>0.3750525</v>
      </c>
      <c r="E48" s="9"/>
    </row>
    <row r="49" spans="1:5" ht="15.75">
      <c r="A49" s="112" t="s">
        <v>154</v>
      </c>
      <c r="B49" s="52">
        <v>4.95</v>
      </c>
      <c r="C49" s="180">
        <v>75</v>
      </c>
      <c r="D49" s="181">
        <f t="shared" si="0"/>
        <v>0.37125</v>
      </c>
      <c r="E49" s="9"/>
    </row>
    <row r="50" spans="1:5" ht="19.5" customHeight="1">
      <c r="A50" s="112" t="s">
        <v>119</v>
      </c>
      <c r="B50" s="52">
        <v>7.86</v>
      </c>
      <c r="C50" s="180">
        <v>130</v>
      </c>
      <c r="D50" s="181">
        <f t="shared" si="0"/>
        <v>1.0218</v>
      </c>
      <c r="E50" s="9"/>
    </row>
    <row r="51" spans="1:5" ht="15.75">
      <c r="A51" s="112" t="s">
        <v>68</v>
      </c>
      <c r="B51" s="52">
        <v>13.5</v>
      </c>
      <c r="C51" s="180">
        <v>216</v>
      </c>
      <c r="D51" s="181">
        <f t="shared" si="0"/>
        <v>2.916</v>
      </c>
      <c r="E51" s="9"/>
    </row>
    <row r="52" spans="1:5" ht="15.75">
      <c r="A52" s="112" t="s">
        <v>69</v>
      </c>
      <c r="B52" s="52">
        <v>13.5</v>
      </c>
      <c r="C52" s="180">
        <v>153</v>
      </c>
      <c r="D52" s="181">
        <f t="shared" si="0"/>
        <v>2.0655</v>
      </c>
      <c r="E52" s="9"/>
    </row>
    <row r="53" spans="1:5" ht="31.5">
      <c r="A53" s="112" t="s">
        <v>67</v>
      </c>
      <c r="B53" s="52">
        <v>5</v>
      </c>
      <c r="C53" s="180">
        <v>419.34</v>
      </c>
      <c r="D53" s="181">
        <f t="shared" si="0"/>
        <v>2.0967</v>
      </c>
      <c r="E53" s="9"/>
    </row>
    <row r="54" spans="1:5" ht="31.5">
      <c r="A54" s="112" t="s">
        <v>126</v>
      </c>
      <c r="B54" s="52">
        <v>10.59</v>
      </c>
      <c r="C54" s="180">
        <v>290</v>
      </c>
      <c r="D54" s="181">
        <f t="shared" si="0"/>
        <v>3.0711</v>
      </c>
      <c r="E54" s="9"/>
    </row>
    <row r="55" spans="1:5" ht="15.75">
      <c r="A55" s="112" t="s">
        <v>71</v>
      </c>
      <c r="B55" s="52">
        <v>0.21</v>
      </c>
      <c r="C55" s="180">
        <v>325.31</v>
      </c>
      <c r="D55" s="181">
        <f t="shared" si="0"/>
        <v>0.0683151</v>
      </c>
      <c r="E55" s="9"/>
    </row>
    <row r="56" spans="1:5" ht="15.75">
      <c r="A56" s="112" t="s">
        <v>73</v>
      </c>
      <c r="B56" s="52">
        <v>0.42</v>
      </c>
      <c r="C56" s="180">
        <v>404</v>
      </c>
      <c r="D56" s="181">
        <f t="shared" si="0"/>
        <v>0.16968</v>
      </c>
      <c r="E56" s="9"/>
    </row>
    <row r="57" spans="1:5" ht="15.75">
      <c r="A57" s="112" t="s">
        <v>153</v>
      </c>
      <c r="B57" s="52">
        <v>0.85</v>
      </c>
      <c r="C57" s="180">
        <v>305</v>
      </c>
      <c r="D57" s="181">
        <f t="shared" si="0"/>
        <v>0.25925</v>
      </c>
      <c r="E57" s="9"/>
    </row>
    <row r="58" spans="1:5" ht="19.5" customHeight="1">
      <c r="A58" s="112" t="s">
        <v>123</v>
      </c>
      <c r="B58" s="52">
        <v>5.14</v>
      </c>
      <c r="C58" s="180">
        <v>150</v>
      </c>
      <c r="D58" s="181">
        <f t="shared" si="0"/>
        <v>0.771</v>
      </c>
      <c r="E58" s="9"/>
    </row>
    <row r="59" spans="1:5" ht="34.5" customHeight="1">
      <c r="A59" s="112" t="s">
        <v>124</v>
      </c>
      <c r="B59" s="52">
        <v>2.52</v>
      </c>
      <c r="C59" s="180">
        <v>14.5</v>
      </c>
      <c r="D59" s="181">
        <f t="shared" si="0"/>
        <v>0.036539999999999996</v>
      </c>
      <c r="E59" s="9"/>
    </row>
    <row r="60" spans="1:5" ht="15.75">
      <c r="A60" s="112" t="s">
        <v>37</v>
      </c>
      <c r="B60" s="52">
        <v>0.1</v>
      </c>
      <c r="C60" s="180">
        <v>540</v>
      </c>
      <c r="D60" s="181">
        <f t="shared" si="0"/>
        <v>0.054</v>
      </c>
      <c r="E60" s="9"/>
    </row>
    <row r="61" spans="1:5" ht="15.75">
      <c r="A61" s="112" t="s">
        <v>25</v>
      </c>
      <c r="B61" s="52">
        <v>31.58</v>
      </c>
      <c r="C61" s="180">
        <v>35</v>
      </c>
      <c r="D61" s="181">
        <f t="shared" si="0"/>
        <v>1.1053</v>
      </c>
      <c r="E61" s="9"/>
    </row>
    <row r="62" spans="1:5" ht="15.75">
      <c r="A62" s="112" t="s">
        <v>38</v>
      </c>
      <c r="B62" s="52">
        <v>0.1</v>
      </c>
      <c r="C62" s="180">
        <v>240</v>
      </c>
      <c r="D62" s="181">
        <f t="shared" si="0"/>
        <v>0.024</v>
      </c>
      <c r="E62" s="9"/>
    </row>
    <row r="63" spans="1:5" ht="15.75">
      <c r="A63" s="112" t="s">
        <v>34</v>
      </c>
      <c r="B63" s="52">
        <v>9.14</v>
      </c>
      <c r="C63" s="180">
        <v>150</v>
      </c>
      <c r="D63" s="181">
        <f t="shared" si="0"/>
        <v>1.371</v>
      </c>
      <c r="E63" s="9"/>
    </row>
    <row r="64" spans="1:5" ht="15.75">
      <c r="A64" s="112" t="s">
        <v>35</v>
      </c>
      <c r="B64" s="52">
        <v>7.62</v>
      </c>
      <c r="C64" s="180">
        <v>150</v>
      </c>
      <c r="D64" s="181">
        <f t="shared" si="0"/>
        <v>1.143</v>
      </c>
      <c r="E64" s="9"/>
    </row>
    <row r="65" spans="1:5" ht="36" customHeight="1">
      <c r="A65" s="113" t="s">
        <v>125</v>
      </c>
      <c r="B65" s="52">
        <v>30.42</v>
      </c>
      <c r="C65" s="180">
        <v>237.26</v>
      </c>
      <c r="D65" s="181">
        <f t="shared" si="0"/>
        <v>7.2174492</v>
      </c>
      <c r="E65" s="9"/>
    </row>
    <row r="66" spans="1:5" ht="15.75">
      <c r="A66" s="113" t="s">
        <v>127</v>
      </c>
      <c r="B66" s="53">
        <v>137.4</v>
      </c>
      <c r="C66" s="180">
        <v>43.04</v>
      </c>
      <c r="D66" s="181">
        <f t="shared" si="0"/>
        <v>5.913696</v>
      </c>
      <c r="E66" s="9"/>
    </row>
    <row r="67" spans="1:7" ht="34.5" customHeight="1" thickBot="1">
      <c r="A67" s="182" t="s">
        <v>138</v>
      </c>
      <c r="B67" s="53">
        <v>6.25</v>
      </c>
      <c r="C67" s="183">
        <v>171.05</v>
      </c>
      <c r="D67" s="184">
        <f t="shared" si="0"/>
        <v>1.0690625</v>
      </c>
      <c r="E67" s="9"/>
      <c r="G67" t="s">
        <v>78</v>
      </c>
    </row>
    <row r="68" spans="1:5" ht="34.5" customHeight="1" thickBot="1">
      <c r="A68" s="144" t="s">
        <v>14</v>
      </c>
      <c r="B68" s="139"/>
      <c r="C68" s="185"/>
      <c r="D68" s="186"/>
      <c r="E68" s="8"/>
    </row>
    <row r="69" spans="1:5" ht="15.75">
      <c r="A69" s="114" t="s">
        <v>15</v>
      </c>
      <c r="B69" s="51">
        <v>153.89</v>
      </c>
      <c r="C69" s="187">
        <v>34.22</v>
      </c>
      <c r="D69" s="181">
        <f aca="true" t="shared" si="1" ref="D69:D79">B69*C69/1000</f>
        <v>5.2661158</v>
      </c>
      <c r="E69" s="9"/>
    </row>
    <row r="70" spans="1:5" ht="15.75">
      <c r="A70" s="113" t="s">
        <v>129</v>
      </c>
      <c r="B70" s="52">
        <v>80.35</v>
      </c>
      <c r="C70" s="180">
        <v>34.22</v>
      </c>
      <c r="D70" s="181">
        <f t="shared" si="1"/>
        <v>2.749577</v>
      </c>
      <c r="E70" s="9"/>
    </row>
    <row r="71" spans="1:5" ht="15.75">
      <c r="A71" s="113" t="s">
        <v>16</v>
      </c>
      <c r="B71" s="52">
        <v>37.55</v>
      </c>
      <c r="C71" s="180">
        <v>35</v>
      </c>
      <c r="D71" s="181">
        <f t="shared" si="1"/>
        <v>1.31425</v>
      </c>
      <c r="E71" s="9"/>
    </row>
    <row r="72" spans="1:5" ht="15.75">
      <c r="A72" s="113" t="s">
        <v>17</v>
      </c>
      <c r="B72" s="52">
        <v>20.85</v>
      </c>
      <c r="C72" s="180">
        <v>35</v>
      </c>
      <c r="D72" s="181">
        <f t="shared" si="1"/>
        <v>0.72975</v>
      </c>
      <c r="E72" s="9"/>
    </row>
    <row r="73" spans="1:5" ht="15.75">
      <c r="A73" s="113" t="s">
        <v>142</v>
      </c>
      <c r="B73" s="52">
        <v>31.77</v>
      </c>
      <c r="C73" s="78">
        <v>452.5</v>
      </c>
      <c r="D73" s="181">
        <f t="shared" si="1"/>
        <v>14.375924999999999</v>
      </c>
      <c r="E73" s="9"/>
    </row>
    <row r="74" spans="1:5" ht="15.75">
      <c r="A74" s="193"/>
      <c r="B74" s="194"/>
      <c r="C74" s="195"/>
      <c r="D74" s="195"/>
      <c r="E74" s="215"/>
    </row>
    <row r="75" spans="1:5" ht="15.75">
      <c r="A75" s="193" t="s">
        <v>171</v>
      </c>
      <c r="B75" s="194"/>
      <c r="C75" s="195"/>
      <c r="D75" s="195"/>
      <c r="E75" s="216"/>
    </row>
    <row r="76" spans="1:5" ht="15.75">
      <c r="A76" s="193"/>
      <c r="B76" s="194"/>
      <c r="C76" s="195"/>
      <c r="D76" s="195"/>
      <c r="E76" s="216">
        <v>20</v>
      </c>
    </row>
    <row r="77" spans="1:5" ht="15.75">
      <c r="A77" s="113" t="s">
        <v>155</v>
      </c>
      <c r="B77" s="52">
        <v>9.78</v>
      </c>
      <c r="C77" s="180">
        <v>310</v>
      </c>
      <c r="D77" s="181">
        <f t="shared" si="1"/>
        <v>3.0317999999999996</v>
      </c>
      <c r="E77" s="9"/>
    </row>
    <row r="78" spans="1:5" ht="15.75">
      <c r="A78" s="113" t="s">
        <v>139</v>
      </c>
      <c r="B78" s="52">
        <v>6.68</v>
      </c>
      <c r="C78" s="180">
        <v>194.3</v>
      </c>
      <c r="D78" s="181">
        <f t="shared" si="1"/>
        <v>1.297924</v>
      </c>
      <c r="E78" s="9"/>
    </row>
    <row r="79" spans="1:5" ht="31.5">
      <c r="A79" s="113" t="s">
        <v>76</v>
      </c>
      <c r="B79" s="52">
        <v>31.23</v>
      </c>
      <c r="C79" s="180">
        <v>145</v>
      </c>
      <c r="D79" s="181">
        <f t="shared" si="1"/>
        <v>4.5283500000000005</v>
      </c>
      <c r="E79" s="9"/>
    </row>
    <row r="80" spans="1:5" ht="34.5" customHeight="1" thickBot="1">
      <c r="A80" s="113" t="s">
        <v>130</v>
      </c>
      <c r="B80" s="52">
        <v>0.51</v>
      </c>
      <c r="C80" s="180">
        <v>7.6</v>
      </c>
      <c r="D80" s="181">
        <f>B80*C80</f>
        <v>3.876</v>
      </c>
      <c r="E80" s="9"/>
    </row>
    <row r="81" spans="1:5" ht="16.5" thickBot="1">
      <c r="A81" s="144" t="s">
        <v>102</v>
      </c>
      <c r="B81" s="66"/>
      <c r="C81" s="66"/>
      <c r="D81" s="188">
        <f>SUM(D20:D67:D69:D80)</f>
        <v>102.88227995</v>
      </c>
      <c r="E81" s="11"/>
    </row>
    <row r="82" spans="1:5" ht="17.25" customHeight="1">
      <c r="A82" s="247" t="s">
        <v>19</v>
      </c>
      <c r="B82" s="248"/>
      <c r="C82" s="94"/>
      <c r="D82" s="176">
        <v>0.3</v>
      </c>
      <c r="E82" s="12"/>
    </row>
    <row r="83" spans="1:5" ht="18.75" customHeight="1" thickBot="1">
      <c r="A83" s="249" t="s">
        <v>20</v>
      </c>
      <c r="B83" s="250"/>
      <c r="C83" s="94"/>
      <c r="D83" s="189">
        <f>D81*D82</f>
        <v>30.864683985</v>
      </c>
      <c r="E83" s="13"/>
    </row>
    <row r="84" spans="1:5" ht="15.75" customHeight="1" thickBot="1">
      <c r="A84" s="244" t="s">
        <v>21</v>
      </c>
      <c r="B84" s="245"/>
      <c r="C84" s="95"/>
      <c r="D84" s="175">
        <f>D81+D83</f>
        <v>133.746963935</v>
      </c>
      <c r="E84" s="11"/>
    </row>
    <row r="85" spans="1:5" ht="15.75">
      <c r="A85" s="68"/>
      <c r="B85" s="68"/>
      <c r="C85" s="96"/>
      <c r="D85" s="190"/>
      <c r="E85" s="14"/>
    </row>
    <row r="86" spans="1:5" ht="15.75">
      <c r="A86" s="68"/>
      <c r="B86" s="68"/>
      <c r="C86" s="96"/>
      <c r="D86" s="190"/>
      <c r="E86" s="14"/>
    </row>
    <row r="87" spans="1:5" ht="15.75">
      <c r="A87" s="65"/>
      <c r="B87" s="65"/>
      <c r="C87" s="241"/>
      <c r="D87" s="241"/>
      <c r="E87" s="14"/>
    </row>
    <row r="88" spans="1:5" ht="15.75">
      <c r="A88" s="56" t="s">
        <v>79</v>
      </c>
      <c r="C88" s="64"/>
      <c r="E88" s="14"/>
    </row>
    <row r="89" spans="1:5" ht="15.75">
      <c r="A89" s="56" t="s">
        <v>77</v>
      </c>
      <c r="C89" s="64"/>
      <c r="E89" s="14"/>
    </row>
    <row r="90" spans="1:4" ht="15.75">
      <c r="A90" s="56" t="s">
        <v>80</v>
      </c>
      <c r="C90" s="241" t="s">
        <v>81</v>
      </c>
      <c r="D90" s="241"/>
    </row>
    <row r="92" ht="15.75">
      <c r="A92" s="56"/>
    </row>
    <row r="118" spans="1:5" ht="15.75">
      <c r="A118" s="193"/>
      <c r="B118" s="194"/>
      <c r="C118" s="195"/>
      <c r="D118" s="195"/>
      <c r="E118" s="215"/>
    </row>
    <row r="119" spans="1:5" ht="15.75">
      <c r="A119" s="193" t="s">
        <v>171</v>
      </c>
      <c r="B119" s="194"/>
      <c r="C119" s="195"/>
      <c r="D119" s="195"/>
      <c r="E119" s="216"/>
    </row>
    <row r="120" spans="1:5" ht="15.75">
      <c r="A120" s="193"/>
      <c r="B120" s="194"/>
      <c r="C120" s="195"/>
      <c r="D120" s="195"/>
      <c r="E120" s="216">
        <v>21</v>
      </c>
    </row>
  </sheetData>
  <sheetProtection/>
  <mergeCells count="14">
    <mergeCell ref="C90:D90"/>
    <mergeCell ref="C87:D87"/>
    <mergeCell ref="A9:D9"/>
    <mergeCell ref="A83:B83"/>
    <mergeCell ref="A11:D11"/>
    <mergeCell ref="A12:D12"/>
    <mergeCell ref="A84:B84"/>
    <mergeCell ref="A82:B82"/>
    <mergeCell ref="A8:D8"/>
    <mergeCell ref="A7:D7"/>
    <mergeCell ref="A10:D10"/>
    <mergeCell ref="B1:D1"/>
    <mergeCell ref="B2:D2"/>
    <mergeCell ref="B3:D3"/>
  </mergeCells>
  <printOptions/>
  <pageMargins left="1.3779527559055118" right="0.3937007874015748" top="0.7874015748031497" bottom="0.7874015748031497" header="0.5118110236220472" footer="0.5118110236220472"/>
  <pageSetup horizontalDpi="600" verticalDpi="600" orientation="portrait" paperSize="9" scale="92" r:id="rId1"/>
  <rowBreaks count="2" manualBreakCount="2">
    <brk id="42" max="4" man="1"/>
    <brk id="76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E120"/>
  <sheetViews>
    <sheetView view="pageBreakPreview" zoomScale="60" zoomScaleNormal="75" workbookViewId="0" topLeftCell="A1">
      <selection activeCell="J19" sqref="J19"/>
    </sheetView>
  </sheetViews>
  <sheetFormatPr defaultColWidth="9.00390625" defaultRowHeight="12.75"/>
  <cols>
    <col min="1" max="1" width="37.375" style="64" customWidth="1"/>
    <col min="2" max="2" width="15.625" style="64" customWidth="1"/>
    <col min="3" max="3" width="15.00390625" style="64" customWidth="1"/>
    <col min="4" max="4" width="13.875" style="64" customWidth="1"/>
    <col min="5" max="5" width="6.00390625" style="0" customWidth="1"/>
  </cols>
  <sheetData>
    <row r="1" spans="1:5" ht="15.75">
      <c r="A1" s="56"/>
      <c r="B1" s="238" t="s">
        <v>95</v>
      </c>
      <c r="C1" s="238"/>
      <c r="D1" s="238"/>
      <c r="E1" s="6"/>
    </row>
    <row r="2" spans="1:5" ht="15.75">
      <c r="A2" s="56"/>
      <c r="B2" s="238" t="s">
        <v>97</v>
      </c>
      <c r="C2" s="238"/>
      <c r="D2" s="238"/>
      <c r="E2" s="6"/>
    </row>
    <row r="3" spans="1:5" ht="15.75">
      <c r="A3" s="56"/>
      <c r="B3" s="238" t="s">
        <v>98</v>
      </c>
      <c r="C3" s="238"/>
      <c r="D3" s="238"/>
      <c r="E3" s="1"/>
    </row>
    <row r="4" spans="1:5" ht="15.75">
      <c r="A4" s="56"/>
      <c r="B4" s="213" t="s">
        <v>172</v>
      </c>
      <c r="C4" s="213"/>
      <c r="D4" s="213"/>
      <c r="E4" s="1"/>
    </row>
    <row r="5" spans="1:5" ht="15.75">
      <c r="A5" s="56"/>
      <c r="B5" s="222"/>
      <c r="C5" s="213"/>
      <c r="D5" s="159"/>
      <c r="E5" s="1"/>
    </row>
    <row r="6" spans="1:5" ht="15.75">
      <c r="A6" s="56"/>
      <c r="B6" s="55"/>
      <c r="C6" s="56"/>
      <c r="D6" s="56"/>
      <c r="E6" s="1"/>
    </row>
    <row r="7" spans="1:5" ht="15.75">
      <c r="A7" s="237" t="s">
        <v>0</v>
      </c>
      <c r="B7" s="237"/>
      <c r="C7" s="237"/>
      <c r="D7" s="237"/>
      <c r="E7" s="2"/>
    </row>
    <row r="8" spans="1:5" ht="15.75">
      <c r="A8" s="237" t="s">
        <v>113</v>
      </c>
      <c r="B8" s="237"/>
      <c r="C8" s="237"/>
      <c r="D8" s="237"/>
      <c r="E8" s="1"/>
    </row>
    <row r="9" spans="1:5" ht="15.75">
      <c r="A9" s="237" t="s">
        <v>112</v>
      </c>
      <c r="B9" s="237"/>
      <c r="C9" s="237"/>
      <c r="D9" s="237"/>
      <c r="E9" s="7"/>
    </row>
    <row r="10" spans="1:5" ht="15.75">
      <c r="A10" s="237" t="s">
        <v>111</v>
      </c>
      <c r="B10" s="237"/>
      <c r="C10" s="237"/>
      <c r="D10" s="237"/>
      <c r="E10" s="7"/>
    </row>
    <row r="11" spans="1:5" ht="15.75">
      <c r="A11" s="237" t="s">
        <v>99</v>
      </c>
      <c r="B11" s="237"/>
      <c r="C11" s="237"/>
      <c r="D11" s="237"/>
      <c r="E11" s="7"/>
    </row>
    <row r="12" spans="1:5" ht="15.75">
      <c r="A12" s="237" t="s">
        <v>151</v>
      </c>
      <c r="B12" s="237"/>
      <c r="C12" s="237"/>
      <c r="D12" s="237"/>
      <c r="E12" s="7"/>
    </row>
    <row r="13" spans="1:5" ht="7.5" customHeight="1" thickBot="1">
      <c r="A13" s="56"/>
      <c r="B13" s="56"/>
      <c r="C13" s="72"/>
      <c r="D13" s="56"/>
      <c r="E13" s="2"/>
    </row>
    <row r="14" spans="1:5" ht="12.75">
      <c r="A14" s="103" t="s">
        <v>1</v>
      </c>
      <c r="B14" s="57" t="s">
        <v>2</v>
      </c>
      <c r="C14" s="90" t="s">
        <v>3</v>
      </c>
      <c r="D14" s="104" t="s">
        <v>4</v>
      </c>
      <c r="E14" s="8"/>
    </row>
    <row r="15" spans="1:5" ht="12.75">
      <c r="A15" s="105" t="s">
        <v>5</v>
      </c>
      <c r="B15" s="58" t="s">
        <v>6</v>
      </c>
      <c r="C15" s="91" t="s">
        <v>7</v>
      </c>
      <c r="D15" s="106" t="s">
        <v>107</v>
      </c>
      <c r="E15" s="8"/>
    </row>
    <row r="16" spans="1:5" ht="12.75">
      <c r="A16" s="105" t="s">
        <v>8</v>
      </c>
      <c r="B16" s="58" t="s">
        <v>9</v>
      </c>
      <c r="C16" s="91" t="s">
        <v>101</v>
      </c>
      <c r="D16" s="106" t="s">
        <v>9</v>
      </c>
      <c r="E16" s="8"/>
    </row>
    <row r="17" spans="1:5" ht="12.75">
      <c r="A17" s="105"/>
      <c r="B17" s="58" t="s">
        <v>53</v>
      </c>
      <c r="C17" s="91" t="s">
        <v>11</v>
      </c>
      <c r="D17" s="106" t="s">
        <v>53</v>
      </c>
      <c r="E17" s="8"/>
    </row>
    <row r="18" spans="1:5" ht="13.5" thickBot="1">
      <c r="A18" s="107"/>
      <c r="B18" s="59" t="s">
        <v>12</v>
      </c>
      <c r="C18" s="92" t="s">
        <v>13</v>
      </c>
      <c r="D18" s="108" t="s">
        <v>103</v>
      </c>
      <c r="E18" s="8"/>
    </row>
    <row r="19" spans="1:5" ht="16.5" thickBot="1">
      <c r="A19" s="109">
        <v>1</v>
      </c>
      <c r="B19" s="60">
        <v>2</v>
      </c>
      <c r="C19" s="93">
        <v>3</v>
      </c>
      <c r="D19" s="110">
        <v>4</v>
      </c>
      <c r="E19" s="8"/>
    </row>
    <row r="20" spans="1:5" ht="33.75" customHeight="1">
      <c r="A20" s="111" t="s">
        <v>131</v>
      </c>
      <c r="B20" s="51">
        <v>110.79</v>
      </c>
      <c r="C20" s="179">
        <v>44.62</v>
      </c>
      <c r="D20" s="146">
        <f>B20*C20/1000</f>
        <v>4.943449800000001</v>
      </c>
      <c r="E20" s="9"/>
    </row>
    <row r="21" spans="1:5" ht="48" customHeight="1">
      <c r="A21" s="112" t="s">
        <v>132</v>
      </c>
      <c r="B21" s="52">
        <v>66</v>
      </c>
      <c r="C21" s="180">
        <v>30.46</v>
      </c>
      <c r="D21" s="181">
        <f>B21*C21/1000</f>
        <v>2.01036</v>
      </c>
      <c r="E21" s="9"/>
    </row>
    <row r="22" spans="1:5" ht="15.75">
      <c r="A22" s="112" t="s">
        <v>60</v>
      </c>
      <c r="B22" s="52">
        <v>9.84</v>
      </c>
      <c r="C22" s="180">
        <v>32.5</v>
      </c>
      <c r="D22" s="181">
        <f aca="true" t="shared" si="0" ref="D22:D67">B22*C22/1000</f>
        <v>0.31980000000000003</v>
      </c>
      <c r="E22" s="10"/>
    </row>
    <row r="23" spans="1:5" ht="15.75">
      <c r="A23" s="112" t="s">
        <v>65</v>
      </c>
      <c r="B23" s="52">
        <v>1.07</v>
      </c>
      <c r="C23" s="180">
        <v>64.5</v>
      </c>
      <c r="D23" s="181">
        <f t="shared" si="0"/>
        <v>0.069015</v>
      </c>
      <c r="E23" s="9"/>
    </row>
    <row r="24" spans="1:5" ht="15.75">
      <c r="A24" s="112" t="s">
        <v>61</v>
      </c>
      <c r="B24" s="52">
        <v>15.68</v>
      </c>
      <c r="C24" s="180">
        <v>85.66</v>
      </c>
      <c r="D24" s="181">
        <f t="shared" si="0"/>
        <v>1.3431488</v>
      </c>
      <c r="E24" s="9"/>
    </row>
    <row r="25" spans="1:5" ht="15.75">
      <c r="A25" s="112" t="s">
        <v>64</v>
      </c>
      <c r="B25" s="52">
        <v>0.67</v>
      </c>
      <c r="C25" s="180">
        <v>28.45</v>
      </c>
      <c r="D25" s="181">
        <f t="shared" si="0"/>
        <v>0.019061500000000002</v>
      </c>
      <c r="E25" s="9"/>
    </row>
    <row r="26" spans="1:5" ht="15.75">
      <c r="A26" s="112" t="s">
        <v>62</v>
      </c>
      <c r="B26" s="52">
        <v>4.05</v>
      </c>
      <c r="C26" s="180">
        <v>33</v>
      </c>
      <c r="D26" s="181">
        <f t="shared" si="0"/>
        <v>0.13365000000000002</v>
      </c>
      <c r="E26" s="9"/>
    </row>
    <row r="27" spans="1:5" ht="15.75">
      <c r="A27" s="112" t="s">
        <v>114</v>
      </c>
      <c r="B27" s="52">
        <v>13.28</v>
      </c>
      <c r="C27" s="180">
        <v>60</v>
      </c>
      <c r="D27" s="181">
        <f t="shared" si="0"/>
        <v>0.7968</v>
      </c>
      <c r="E27" s="9"/>
    </row>
    <row r="28" spans="1:5" ht="15.75">
      <c r="A28" s="112" t="s">
        <v>63</v>
      </c>
      <c r="B28" s="52">
        <v>1.71</v>
      </c>
      <c r="C28" s="180">
        <v>43</v>
      </c>
      <c r="D28" s="181">
        <f t="shared" si="0"/>
        <v>0.07353</v>
      </c>
      <c r="E28" s="9"/>
    </row>
    <row r="29" spans="1:5" ht="15.75">
      <c r="A29" s="112" t="s">
        <v>133</v>
      </c>
      <c r="B29" s="52">
        <v>2.78</v>
      </c>
      <c r="C29" s="180">
        <v>31.5</v>
      </c>
      <c r="D29" s="181">
        <f t="shared" si="0"/>
        <v>0.08757</v>
      </c>
      <c r="E29" s="9"/>
    </row>
    <row r="30" spans="1:5" ht="33.75" customHeight="1">
      <c r="A30" s="112" t="s">
        <v>115</v>
      </c>
      <c r="B30" s="52">
        <v>12.28</v>
      </c>
      <c r="C30" s="180">
        <v>42</v>
      </c>
      <c r="D30" s="181">
        <f t="shared" si="0"/>
        <v>0.51576</v>
      </c>
      <c r="E30" s="9"/>
    </row>
    <row r="31" spans="1:5" ht="31.5">
      <c r="A31" s="112" t="s">
        <v>116</v>
      </c>
      <c r="B31" s="52">
        <v>8.9</v>
      </c>
      <c r="C31" s="180">
        <v>124.23</v>
      </c>
      <c r="D31" s="181">
        <f t="shared" si="0"/>
        <v>1.1056470000000003</v>
      </c>
      <c r="E31" s="9"/>
    </row>
    <row r="32" spans="1:5" ht="15.75">
      <c r="A32" s="112" t="s">
        <v>29</v>
      </c>
      <c r="B32" s="52">
        <v>22.85</v>
      </c>
      <c r="C32" s="180">
        <v>90</v>
      </c>
      <c r="D32" s="181">
        <f t="shared" si="0"/>
        <v>2.0565</v>
      </c>
      <c r="E32" s="9"/>
    </row>
    <row r="33" spans="1:5" ht="15.75">
      <c r="A33" s="112" t="s">
        <v>30</v>
      </c>
      <c r="B33" s="52">
        <v>13.21</v>
      </c>
      <c r="C33" s="180">
        <v>90</v>
      </c>
      <c r="D33" s="181">
        <f t="shared" si="0"/>
        <v>1.1889</v>
      </c>
      <c r="E33" s="9"/>
    </row>
    <row r="34" spans="1:5" ht="15.75">
      <c r="A34" s="112" t="s">
        <v>31</v>
      </c>
      <c r="B34" s="52">
        <v>45.91</v>
      </c>
      <c r="C34" s="180">
        <v>76.74</v>
      </c>
      <c r="D34" s="181">
        <f t="shared" si="0"/>
        <v>3.5231334</v>
      </c>
      <c r="E34" s="9"/>
    </row>
    <row r="35" spans="1:5" ht="15.75">
      <c r="A35" s="112" t="s">
        <v>32</v>
      </c>
      <c r="B35" s="156">
        <v>1.025</v>
      </c>
      <c r="C35" s="180">
        <v>129.63</v>
      </c>
      <c r="D35" s="181">
        <f t="shared" si="0"/>
        <v>0.13287074999999998</v>
      </c>
      <c r="E35" s="9"/>
    </row>
    <row r="36" spans="1:5" ht="48" customHeight="1">
      <c r="A36" s="112" t="s">
        <v>117</v>
      </c>
      <c r="B36" s="52">
        <v>114.29</v>
      </c>
      <c r="C36" s="180">
        <v>65</v>
      </c>
      <c r="D36" s="181">
        <f t="shared" si="0"/>
        <v>7.428850000000001</v>
      </c>
      <c r="E36" s="9"/>
    </row>
    <row r="37" spans="1:5" ht="15.75">
      <c r="A37" s="112" t="s">
        <v>66</v>
      </c>
      <c r="B37" s="52">
        <v>26.33</v>
      </c>
      <c r="C37" s="180">
        <v>59</v>
      </c>
      <c r="D37" s="181">
        <f t="shared" si="0"/>
        <v>1.55347</v>
      </c>
      <c r="E37" s="9"/>
    </row>
    <row r="38" spans="1:5" ht="33.75" customHeight="1">
      <c r="A38" s="112" t="s">
        <v>121</v>
      </c>
      <c r="B38" s="52">
        <v>23.17</v>
      </c>
      <c r="C38" s="180">
        <v>310.4</v>
      </c>
      <c r="D38" s="181">
        <f t="shared" si="0"/>
        <v>7.191968</v>
      </c>
      <c r="E38" s="9"/>
    </row>
    <row r="39" spans="1:5" ht="31.5">
      <c r="A39" s="112" t="s">
        <v>122</v>
      </c>
      <c r="B39" s="52">
        <v>8.45</v>
      </c>
      <c r="C39" s="180">
        <v>81</v>
      </c>
      <c r="D39" s="181">
        <f t="shared" si="0"/>
        <v>0.6844499999999999</v>
      </c>
      <c r="E39" s="9"/>
    </row>
    <row r="40" spans="1:5" ht="10.5" customHeight="1">
      <c r="A40" s="193"/>
      <c r="B40" s="194"/>
      <c r="C40" s="195"/>
      <c r="D40" s="195"/>
      <c r="E40" s="215"/>
    </row>
    <row r="41" spans="1:5" ht="15.75">
      <c r="A41" s="193" t="s">
        <v>171</v>
      </c>
      <c r="B41" s="194"/>
      <c r="C41" s="195"/>
      <c r="D41" s="195"/>
      <c r="E41" s="216"/>
    </row>
    <row r="42" spans="1:5" ht="15.75">
      <c r="A42" s="193"/>
      <c r="B42" s="194"/>
      <c r="C42" s="195"/>
      <c r="D42" s="195"/>
      <c r="E42" s="216">
        <v>22</v>
      </c>
    </row>
    <row r="43" spans="1:5" ht="15.75">
      <c r="A43" s="112" t="s">
        <v>137</v>
      </c>
      <c r="B43" s="52">
        <v>3</v>
      </c>
      <c r="C43" s="180">
        <v>282</v>
      </c>
      <c r="D43" s="181">
        <f t="shared" si="0"/>
        <v>0.846</v>
      </c>
      <c r="E43" s="9"/>
    </row>
    <row r="44" spans="1:5" ht="31.5">
      <c r="A44" s="112" t="s">
        <v>75</v>
      </c>
      <c r="B44" s="52">
        <v>10.71</v>
      </c>
      <c r="C44" s="180">
        <v>112.7</v>
      </c>
      <c r="D44" s="181">
        <f t="shared" si="0"/>
        <v>1.207017</v>
      </c>
      <c r="E44" s="9"/>
    </row>
    <row r="45" spans="1:5" ht="15.75">
      <c r="A45" s="112" t="s">
        <v>134</v>
      </c>
      <c r="B45" s="52">
        <v>12.63</v>
      </c>
      <c r="C45" s="180">
        <v>108.6</v>
      </c>
      <c r="D45" s="181">
        <f t="shared" si="0"/>
        <v>1.371618</v>
      </c>
      <c r="E45" s="9"/>
    </row>
    <row r="46" spans="1:5" ht="15.75">
      <c r="A46" s="112" t="s">
        <v>136</v>
      </c>
      <c r="B46" s="52">
        <v>2.27</v>
      </c>
      <c r="C46" s="180">
        <v>117.3</v>
      </c>
      <c r="D46" s="181">
        <f t="shared" si="0"/>
        <v>0.26627100000000004</v>
      </c>
      <c r="E46" s="9"/>
    </row>
    <row r="47" spans="1:5" ht="15.75">
      <c r="A47" s="112" t="s">
        <v>135</v>
      </c>
      <c r="B47" s="52">
        <v>5.95</v>
      </c>
      <c r="C47" s="180">
        <v>143</v>
      </c>
      <c r="D47" s="181">
        <f t="shared" si="0"/>
        <v>0.85085</v>
      </c>
      <c r="E47" s="9"/>
    </row>
    <row r="48" spans="1:5" ht="15.75">
      <c r="A48" s="112" t="s">
        <v>41</v>
      </c>
      <c r="B48" s="52">
        <v>3</v>
      </c>
      <c r="C48" s="180">
        <v>158.25</v>
      </c>
      <c r="D48" s="181">
        <f t="shared" si="0"/>
        <v>0.47475</v>
      </c>
      <c r="E48" s="9"/>
    </row>
    <row r="49" spans="1:5" ht="15.75">
      <c r="A49" s="112" t="s">
        <v>154</v>
      </c>
      <c r="B49" s="52">
        <v>8.28</v>
      </c>
      <c r="C49" s="180">
        <v>75</v>
      </c>
      <c r="D49" s="181">
        <f t="shared" si="0"/>
        <v>0.621</v>
      </c>
      <c r="E49" s="9"/>
    </row>
    <row r="50" spans="1:5" ht="15.75">
      <c r="A50" s="112" t="s">
        <v>119</v>
      </c>
      <c r="B50" s="52">
        <v>11.25</v>
      </c>
      <c r="C50" s="180">
        <v>130</v>
      </c>
      <c r="D50" s="181">
        <f t="shared" si="0"/>
        <v>1.4625</v>
      </c>
      <c r="E50" s="9"/>
    </row>
    <row r="51" spans="1:5" ht="15.75">
      <c r="A51" s="112" t="s">
        <v>68</v>
      </c>
      <c r="B51" s="52">
        <v>18</v>
      </c>
      <c r="C51" s="180">
        <v>216</v>
      </c>
      <c r="D51" s="181">
        <f t="shared" si="0"/>
        <v>3.888</v>
      </c>
      <c r="E51" s="9"/>
    </row>
    <row r="52" spans="1:5" ht="15.75">
      <c r="A52" s="112" t="s">
        <v>69</v>
      </c>
      <c r="B52" s="52">
        <v>18</v>
      </c>
      <c r="C52" s="180">
        <v>153</v>
      </c>
      <c r="D52" s="181">
        <f t="shared" si="0"/>
        <v>2.754</v>
      </c>
      <c r="E52" s="9"/>
    </row>
    <row r="53" spans="1:5" ht="31.5">
      <c r="A53" s="112" t="s">
        <v>67</v>
      </c>
      <c r="B53" s="52">
        <v>6.6</v>
      </c>
      <c r="C53" s="180">
        <v>419.34</v>
      </c>
      <c r="D53" s="181">
        <f t="shared" si="0"/>
        <v>2.7676439999999998</v>
      </c>
      <c r="E53" s="9"/>
    </row>
    <row r="54" spans="1:5" ht="31.5">
      <c r="A54" s="112" t="s">
        <v>126</v>
      </c>
      <c r="B54" s="52">
        <v>10.95</v>
      </c>
      <c r="C54" s="180">
        <v>290</v>
      </c>
      <c r="D54" s="181">
        <f t="shared" si="0"/>
        <v>3.1755</v>
      </c>
      <c r="E54" s="9"/>
    </row>
    <row r="55" spans="1:5" ht="15.75">
      <c r="A55" s="112" t="s">
        <v>71</v>
      </c>
      <c r="B55" s="52">
        <v>0.21</v>
      </c>
      <c r="C55" s="180">
        <v>325.31</v>
      </c>
      <c r="D55" s="181">
        <f t="shared" si="0"/>
        <v>0.0683151</v>
      </c>
      <c r="E55" s="9"/>
    </row>
    <row r="56" spans="1:5" ht="15.75">
      <c r="A56" s="112" t="s">
        <v>73</v>
      </c>
      <c r="B56" s="52">
        <v>0.42</v>
      </c>
      <c r="C56" s="180">
        <v>404</v>
      </c>
      <c r="D56" s="181">
        <f t="shared" si="0"/>
        <v>0.16968</v>
      </c>
      <c r="E56" s="9"/>
    </row>
    <row r="57" spans="1:5" ht="15.75">
      <c r="A57" s="112" t="s">
        <v>153</v>
      </c>
      <c r="B57" s="52">
        <v>0.85</v>
      </c>
      <c r="C57" s="180">
        <v>305</v>
      </c>
      <c r="D57" s="181">
        <f t="shared" si="0"/>
        <v>0.25925</v>
      </c>
      <c r="E57" s="9"/>
    </row>
    <row r="58" spans="1:5" ht="15.75">
      <c r="A58" s="112" t="s">
        <v>123</v>
      </c>
      <c r="B58" s="52">
        <v>5.14</v>
      </c>
      <c r="C58" s="180">
        <v>150</v>
      </c>
      <c r="D58" s="181">
        <f t="shared" si="0"/>
        <v>0.771</v>
      </c>
      <c r="E58" s="9"/>
    </row>
    <row r="59" spans="1:5" ht="31.5">
      <c r="A59" s="112" t="s">
        <v>124</v>
      </c>
      <c r="B59" s="52">
        <v>2.66</v>
      </c>
      <c r="C59" s="180">
        <v>14.5</v>
      </c>
      <c r="D59" s="181">
        <f t="shared" si="0"/>
        <v>0.03857</v>
      </c>
      <c r="E59" s="9"/>
    </row>
    <row r="60" spans="1:5" ht="15.75">
      <c r="A60" s="112" t="s">
        <v>37</v>
      </c>
      <c r="B60" s="52">
        <v>0.1</v>
      </c>
      <c r="C60" s="180">
        <v>540</v>
      </c>
      <c r="D60" s="181">
        <f t="shared" si="0"/>
        <v>0.054</v>
      </c>
      <c r="E60" s="9"/>
    </row>
    <row r="61" spans="1:5" ht="15.75">
      <c r="A61" s="112" t="s">
        <v>25</v>
      </c>
      <c r="B61" s="52">
        <v>37.25</v>
      </c>
      <c r="C61" s="180">
        <v>35</v>
      </c>
      <c r="D61" s="181">
        <f t="shared" si="0"/>
        <v>1.30375</v>
      </c>
      <c r="E61" s="9"/>
    </row>
    <row r="62" spans="1:5" ht="15.75">
      <c r="A62" s="112" t="s">
        <v>38</v>
      </c>
      <c r="B62" s="52">
        <v>0.1</v>
      </c>
      <c r="C62" s="180">
        <v>240</v>
      </c>
      <c r="D62" s="181">
        <f t="shared" si="0"/>
        <v>0.024</v>
      </c>
      <c r="E62" s="9"/>
    </row>
    <row r="63" spans="1:5" ht="15.75">
      <c r="A63" s="112" t="s">
        <v>34</v>
      </c>
      <c r="B63" s="52">
        <v>9.14</v>
      </c>
      <c r="C63" s="180">
        <v>150</v>
      </c>
      <c r="D63" s="181">
        <f t="shared" si="0"/>
        <v>1.371</v>
      </c>
      <c r="E63" s="9"/>
    </row>
    <row r="64" spans="1:5" ht="15.75">
      <c r="A64" s="112" t="s">
        <v>35</v>
      </c>
      <c r="B64" s="52">
        <v>7.62</v>
      </c>
      <c r="C64" s="180">
        <v>150</v>
      </c>
      <c r="D64" s="181">
        <f t="shared" si="0"/>
        <v>1.143</v>
      </c>
      <c r="E64" s="9"/>
    </row>
    <row r="65" spans="1:5" ht="31.5">
      <c r="A65" s="113" t="s">
        <v>125</v>
      </c>
      <c r="B65" s="52">
        <v>38.29</v>
      </c>
      <c r="C65" s="180">
        <v>237.26</v>
      </c>
      <c r="D65" s="181">
        <f t="shared" si="0"/>
        <v>9.0846854</v>
      </c>
      <c r="E65" s="9"/>
    </row>
    <row r="66" spans="1:5" ht="15.75">
      <c r="A66" s="113" t="s">
        <v>127</v>
      </c>
      <c r="B66" s="53">
        <v>144.19</v>
      </c>
      <c r="C66" s="180">
        <v>43.04</v>
      </c>
      <c r="D66" s="181">
        <f t="shared" si="0"/>
        <v>6.2059376</v>
      </c>
      <c r="E66" s="9"/>
    </row>
    <row r="67" spans="1:5" ht="16.5" thickBot="1">
      <c r="A67" s="182" t="s">
        <v>138</v>
      </c>
      <c r="B67" s="54">
        <v>6.57</v>
      </c>
      <c r="C67" s="183">
        <v>171.05</v>
      </c>
      <c r="D67" s="184">
        <f t="shared" si="0"/>
        <v>1.1237985000000001</v>
      </c>
      <c r="E67" s="9"/>
    </row>
    <row r="68" spans="1:5" ht="32.25" thickBot="1">
      <c r="A68" s="144" t="s">
        <v>14</v>
      </c>
      <c r="B68" s="69"/>
      <c r="C68" s="185"/>
      <c r="D68" s="186"/>
      <c r="E68" s="8"/>
    </row>
    <row r="69" spans="1:5" ht="15.75">
      <c r="A69" s="114" t="s">
        <v>15</v>
      </c>
      <c r="B69" s="51">
        <v>170.66</v>
      </c>
      <c r="C69" s="187">
        <v>34.22</v>
      </c>
      <c r="D69" s="181">
        <f aca="true" t="shared" si="1" ref="D69:D79">B69*C69/1000</f>
        <v>5.8399852</v>
      </c>
      <c r="E69" s="9"/>
    </row>
    <row r="70" spans="1:5" ht="15.75">
      <c r="A70" s="113" t="s">
        <v>129</v>
      </c>
      <c r="B70" s="52">
        <v>89.35</v>
      </c>
      <c r="C70" s="180">
        <v>34.22</v>
      </c>
      <c r="D70" s="181">
        <f t="shared" si="1"/>
        <v>3.0575569999999996</v>
      </c>
      <c r="E70" s="9"/>
    </row>
    <row r="71" spans="1:5" ht="15.75">
      <c r="A71" s="113" t="s">
        <v>16</v>
      </c>
      <c r="B71" s="52">
        <v>40.44</v>
      </c>
      <c r="C71" s="180">
        <v>35</v>
      </c>
      <c r="D71" s="181">
        <f t="shared" si="1"/>
        <v>1.4153999999999998</v>
      </c>
      <c r="E71" s="9"/>
    </row>
    <row r="72" spans="1:5" ht="15.75">
      <c r="A72" s="113" t="s">
        <v>17</v>
      </c>
      <c r="B72" s="52">
        <v>22.73</v>
      </c>
      <c r="C72" s="180">
        <v>35</v>
      </c>
      <c r="D72" s="181">
        <f t="shared" si="1"/>
        <v>0.7955500000000001</v>
      </c>
      <c r="E72" s="9"/>
    </row>
    <row r="73" spans="1:5" ht="15.75">
      <c r="A73" s="113" t="s">
        <v>142</v>
      </c>
      <c r="B73" s="52">
        <v>33.42</v>
      </c>
      <c r="C73" s="78">
        <v>452.5</v>
      </c>
      <c r="D73" s="181">
        <f t="shared" si="1"/>
        <v>15.12255</v>
      </c>
      <c r="E73" s="9"/>
    </row>
    <row r="74" spans="1:5" ht="15.75">
      <c r="A74" s="193"/>
      <c r="B74" s="194"/>
      <c r="C74" s="195"/>
      <c r="D74" s="195"/>
      <c r="E74" s="215"/>
    </row>
    <row r="75" spans="1:5" ht="15.75">
      <c r="A75" s="193" t="s">
        <v>171</v>
      </c>
      <c r="B75" s="194"/>
      <c r="C75" s="195"/>
      <c r="D75" s="195"/>
      <c r="E75" s="216"/>
    </row>
    <row r="76" spans="1:5" ht="15.75">
      <c r="A76" s="193"/>
      <c r="B76" s="194"/>
      <c r="C76" s="195"/>
      <c r="D76" s="195"/>
      <c r="E76" s="216">
        <v>23</v>
      </c>
    </row>
    <row r="77" spans="1:5" ht="15.75">
      <c r="A77" s="113" t="s">
        <v>155</v>
      </c>
      <c r="B77" s="52">
        <v>12.32</v>
      </c>
      <c r="C77" s="180">
        <v>310</v>
      </c>
      <c r="D77" s="181">
        <f t="shared" si="1"/>
        <v>3.8192000000000004</v>
      </c>
      <c r="E77" s="9"/>
    </row>
    <row r="78" spans="1:5" ht="15.75">
      <c r="A78" s="113" t="s">
        <v>139</v>
      </c>
      <c r="B78" s="52">
        <v>6.68</v>
      </c>
      <c r="C78" s="180">
        <v>194.3</v>
      </c>
      <c r="D78" s="181">
        <f t="shared" si="1"/>
        <v>1.297924</v>
      </c>
      <c r="E78" s="9"/>
    </row>
    <row r="79" spans="1:5" ht="31.5">
      <c r="A79" s="113" t="s">
        <v>76</v>
      </c>
      <c r="B79" s="52">
        <v>38.29</v>
      </c>
      <c r="C79" s="180">
        <v>145</v>
      </c>
      <c r="D79" s="181">
        <f t="shared" si="1"/>
        <v>5.55205</v>
      </c>
      <c r="E79" s="9"/>
    </row>
    <row r="80" spans="1:5" ht="32.25" thickBot="1">
      <c r="A80" s="113" t="s">
        <v>130</v>
      </c>
      <c r="B80" s="52">
        <v>0.67</v>
      </c>
      <c r="C80" s="180">
        <v>7.6</v>
      </c>
      <c r="D80" s="181">
        <f>B80*C80</f>
        <v>5.092</v>
      </c>
      <c r="E80" s="9"/>
    </row>
    <row r="81" spans="1:5" ht="16.5" thickBot="1">
      <c r="A81" s="174" t="s">
        <v>102</v>
      </c>
      <c r="B81" s="66"/>
      <c r="C81" s="66"/>
      <c r="D81" s="188">
        <f>SUM(D20:D67:D69:D80)</f>
        <v>118.47228705</v>
      </c>
      <c r="E81" s="11"/>
    </row>
    <row r="82" spans="1:5" ht="15.75">
      <c r="A82" s="247" t="s">
        <v>19</v>
      </c>
      <c r="B82" s="248"/>
      <c r="C82" s="98"/>
      <c r="D82" s="176">
        <v>0.3</v>
      </c>
      <c r="E82" s="12"/>
    </row>
    <row r="83" spans="1:5" ht="16.5" thickBot="1">
      <c r="A83" s="249" t="s">
        <v>20</v>
      </c>
      <c r="B83" s="250"/>
      <c r="C83" s="98"/>
      <c r="D83" s="189">
        <f>D81*D82</f>
        <v>35.541686115</v>
      </c>
      <c r="E83" s="13"/>
    </row>
    <row r="84" spans="1:5" ht="16.5" thickBot="1">
      <c r="A84" s="178" t="s">
        <v>21</v>
      </c>
      <c r="B84" s="67"/>
      <c r="C84" s="84"/>
      <c r="D84" s="175">
        <f>D81+D83</f>
        <v>154.013973165</v>
      </c>
      <c r="E84" s="11"/>
    </row>
    <row r="85" spans="1:5" ht="15.75">
      <c r="A85" s="68"/>
      <c r="B85" s="68"/>
      <c r="C85" s="99"/>
      <c r="D85" s="190"/>
      <c r="E85" s="14"/>
    </row>
    <row r="86" spans="1:5" ht="15.75">
      <c r="A86" s="68"/>
      <c r="B86" s="68"/>
      <c r="C86" s="99"/>
      <c r="D86" s="190"/>
      <c r="E86" s="14"/>
    </row>
    <row r="87" spans="1:5" ht="15.75">
      <c r="A87" s="65"/>
      <c r="B87" s="65"/>
      <c r="C87" s="241"/>
      <c r="D87" s="241"/>
      <c r="E87" s="14"/>
    </row>
    <row r="88" spans="1:5" ht="15.75">
      <c r="A88" s="56" t="s">
        <v>79</v>
      </c>
      <c r="E88" s="14"/>
    </row>
    <row r="89" spans="1:5" ht="15.75">
      <c r="A89" s="56" t="s">
        <v>77</v>
      </c>
      <c r="C89" s="143"/>
      <c r="D89" s="143"/>
      <c r="E89" s="14"/>
    </row>
    <row r="90" spans="1:5" ht="15.75">
      <c r="A90" s="56" t="s">
        <v>80</v>
      </c>
      <c r="C90" s="241" t="s">
        <v>81</v>
      </c>
      <c r="D90" s="241"/>
      <c r="E90" s="14"/>
    </row>
    <row r="91" spans="1:5" ht="12.75">
      <c r="A91" s="70"/>
      <c r="B91" s="70"/>
      <c r="C91" s="100"/>
      <c r="D91" s="191"/>
      <c r="E91" s="14"/>
    </row>
    <row r="92" spans="1:5" ht="15.75">
      <c r="A92" s="56"/>
      <c r="B92" s="70"/>
      <c r="C92" s="100"/>
      <c r="D92" s="191"/>
      <c r="E92" s="14"/>
    </row>
    <row r="93" spans="1:5" ht="12.75">
      <c r="A93" s="70"/>
      <c r="B93" s="70"/>
      <c r="C93" s="100"/>
      <c r="D93" s="191"/>
      <c r="E93" s="14"/>
    </row>
    <row r="94" spans="1:5" ht="12.75">
      <c r="A94" s="70"/>
      <c r="B94" s="70"/>
      <c r="C94" s="100"/>
      <c r="D94" s="191"/>
      <c r="E94" s="14"/>
    </row>
    <row r="95" spans="1:5" ht="12.75">
      <c r="A95" s="70"/>
      <c r="B95" s="70"/>
      <c r="C95" s="100"/>
      <c r="D95" s="191"/>
      <c r="E95" s="14"/>
    </row>
    <row r="96" spans="1:5" ht="12.75">
      <c r="A96" s="70"/>
      <c r="B96" s="70"/>
      <c r="C96" s="100"/>
      <c r="D96" s="191"/>
      <c r="E96" s="14"/>
    </row>
    <row r="97" spans="1:5" ht="12.75">
      <c r="A97" s="70"/>
      <c r="B97" s="70"/>
      <c r="C97" s="100"/>
      <c r="D97" s="191"/>
      <c r="E97" s="14"/>
    </row>
    <row r="98" spans="1:5" ht="12.75">
      <c r="A98" s="70"/>
      <c r="B98" s="70"/>
      <c r="C98" s="100"/>
      <c r="D98" s="191"/>
      <c r="E98" s="14"/>
    </row>
    <row r="99" spans="1:5" ht="12.75">
      <c r="A99" s="70"/>
      <c r="B99" s="70"/>
      <c r="C99" s="100"/>
      <c r="D99" s="191"/>
      <c r="E99" s="14"/>
    </row>
    <row r="118" spans="1:5" ht="15.75">
      <c r="A118" s="193"/>
      <c r="B118" s="194"/>
      <c r="C118" s="195"/>
      <c r="D118" s="195"/>
      <c r="E118" s="215"/>
    </row>
    <row r="119" spans="1:5" ht="15.75">
      <c r="A119" s="193" t="s">
        <v>171</v>
      </c>
      <c r="B119" s="194"/>
      <c r="C119" s="195"/>
      <c r="D119" s="195"/>
      <c r="E119" s="216"/>
    </row>
    <row r="120" spans="1:5" ht="15.75">
      <c r="A120" s="193"/>
      <c r="B120" s="194"/>
      <c r="C120" s="195"/>
      <c r="D120" s="195"/>
      <c r="E120" s="216">
        <v>24</v>
      </c>
    </row>
  </sheetData>
  <sheetProtection/>
  <mergeCells count="13">
    <mergeCell ref="A82:B82"/>
    <mergeCell ref="A83:B83"/>
    <mergeCell ref="A11:D11"/>
    <mergeCell ref="B1:D1"/>
    <mergeCell ref="B2:D2"/>
    <mergeCell ref="B3:D3"/>
    <mergeCell ref="A7:D7"/>
    <mergeCell ref="C90:D90"/>
    <mergeCell ref="C87:D87"/>
    <mergeCell ref="A9:D9"/>
    <mergeCell ref="A10:D10"/>
    <mergeCell ref="A8:D8"/>
    <mergeCell ref="A12:D12"/>
  </mergeCells>
  <printOptions/>
  <pageMargins left="1.3779527559055118" right="0.3937007874015748" top="0.7874015748031497" bottom="0.7874015748031497" header="0.5118110236220472" footer="0.5118110236220472"/>
  <pageSetup horizontalDpi="600" verticalDpi="600" orientation="portrait" paperSize="9" scale="95" r:id="rId1"/>
  <rowBreaks count="2" manualBreakCount="2">
    <brk id="42" max="4" man="1"/>
    <brk id="76" max="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E113"/>
  <sheetViews>
    <sheetView view="pageBreakPreview" zoomScale="60" zoomScaleNormal="74" workbookViewId="0" topLeftCell="A1">
      <selection activeCell="B4" sqref="B4"/>
    </sheetView>
  </sheetViews>
  <sheetFormatPr defaultColWidth="9.00390625" defaultRowHeight="12.75"/>
  <cols>
    <col min="1" max="1" width="35.375" style="1" customWidth="1"/>
    <col min="2" max="2" width="15.125" style="1" customWidth="1"/>
    <col min="3" max="3" width="16.125" style="64" customWidth="1"/>
    <col min="4" max="4" width="15.75390625" style="1" customWidth="1"/>
    <col min="5" max="5" width="5.875" style="0" customWidth="1"/>
  </cols>
  <sheetData>
    <row r="1" spans="1:5" ht="15.75">
      <c r="A1" s="18"/>
      <c r="B1" s="233" t="s">
        <v>96</v>
      </c>
      <c r="C1" s="233"/>
      <c r="D1" s="233"/>
      <c r="E1" s="23"/>
    </row>
    <row r="2" spans="1:5" ht="15.75">
      <c r="A2" s="18"/>
      <c r="B2" s="233" t="s">
        <v>97</v>
      </c>
      <c r="C2" s="233"/>
      <c r="D2" s="233"/>
      <c r="E2" s="23"/>
    </row>
    <row r="3" spans="1:5" ht="15.75">
      <c r="A3" s="18"/>
      <c r="B3" s="233" t="s">
        <v>98</v>
      </c>
      <c r="C3" s="233"/>
      <c r="D3" s="233"/>
      <c r="E3" s="23"/>
    </row>
    <row r="4" spans="1:5" ht="15.75">
      <c r="A4" s="18"/>
      <c r="B4" s="213" t="s">
        <v>172</v>
      </c>
      <c r="C4" s="213"/>
      <c r="D4" s="213"/>
      <c r="E4" s="23"/>
    </row>
    <row r="5" spans="1:5" ht="15.75">
      <c r="A5" s="18"/>
      <c r="B5" s="213"/>
      <c r="C5" s="213"/>
      <c r="D5" s="213"/>
      <c r="E5" s="23"/>
    </row>
    <row r="6" spans="1:5" ht="15.75">
      <c r="A6" s="18"/>
      <c r="B6" s="31"/>
      <c r="C6" s="56"/>
      <c r="D6" s="18"/>
      <c r="E6" s="23"/>
    </row>
    <row r="7" spans="1:5" ht="15.75">
      <c r="A7" s="227" t="s">
        <v>0</v>
      </c>
      <c r="B7" s="227"/>
      <c r="C7" s="227"/>
      <c r="D7" s="227"/>
      <c r="E7" s="23"/>
    </row>
    <row r="8" spans="1:5" ht="15.75">
      <c r="A8" s="20" t="s">
        <v>146</v>
      </c>
      <c r="B8" s="20"/>
      <c r="C8" s="20"/>
      <c r="D8" s="20"/>
      <c r="E8" s="20"/>
    </row>
    <row r="9" spans="1:5" ht="16.5">
      <c r="A9" s="227" t="s">
        <v>147</v>
      </c>
      <c r="B9" s="227"/>
      <c r="C9" s="227"/>
      <c r="D9" s="227"/>
      <c r="E9" s="24"/>
    </row>
    <row r="10" spans="1:5" ht="15.75">
      <c r="A10" s="251" t="s">
        <v>148</v>
      </c>
      <c r="B10" s="251"/>
      <c r="C10" s="251"/>
      <c r="D10" s="251"/>
      <c r="E10" s="23"/>
    </row>
    <row r="11" spans="1:5" ht="15.75">
      <c r="A11" s="214" t="s">
        <v>151</v>
      </c>
      <c r="B11" s="214"/>
      <c r="C11" s="214"/>
      <c r="D11" s="214"/>
      <c r="E11" s="23"/>
    </row>
    <row r="12" spans="1:5" ht="15.75">
      <c r="A12" s="214"/>
      <c r="B12" s="214"/>
      <c r="C12" s="214"/>
      <c r="D12" s="214"/>
      <c r="E12" s="23"/>
    </row>
    <row r="13" spans="1:5" ht="16.5" thickBot="1">
      <c r="A13" s="18"/>
      <c r="B13" s="18"/>
      <c r="C13" s="72"/>
      <c r="D13" s="46"/>
      <c r="E13" s="23"/>
    </row>
    <row r="14" spans="1:5" ht="15.75">
      <c r="A14" s="32" t="s">
        <v>1</v>
      </c>
      <c r="B14" s="33" t="s">
        <v>22</v>
      </c>
      <c r="C14" s="73" t="s">
        <v>3</v>
      </c>
      <c r="D14" s="28" t="s">
        <v>4</v>
      </c>
      <c r="E14" s="23"/>
    </row>
    <row r="15" spans="1:5" ht="15.75">
      <c r="A15" s="29" t="s">
        <v>5</v>
      </c>
      <c r="B15" s="30" t="s">
        <v>23</v>
      </c>
      <c r="C15" s="74" t="s">
        <v>7</v>
      </c>
      <c r="D15" s="34" t="s">
        <v>108</v>
      </c>
      <c r="E15" s="23"/>
    </row>
    <row r="16" spans="1:5" ht="15.75">
      <c r="A16" s="29" t="s">
        <v>8</v>
      </c>
      <c r="B16" s="30" t="s">
        <v>24</v>
      </c>
      <c r="C16" s="74" t="s">
        <v>101</v>
      </c>
      <c r="D16" s="34" t="s">
        <v>109</v>
      </c>
      <c r="E16" s="23"/>
    </row>
    <row r="17" spans="1:5" ht="15.75">
      <c r="A17" s="29"/>
      <c r="B17" s="30"/>
      <c r="C17" s="74" t="s">
        <v>11</v>
      </c>
      <c r="D17" s="34"/>
      <c r="E17" s="23"/>
    </row>
    <row r="18" spans="1:5" ht="16.5" thickBot="1">
      <c r="A18" s="35"/>
      <c r="B18" s="36" t="s">
        <v>12</v>
      </c>
      <c r="C18" s="75" t="s">
        <v>13</v>
      </c>
      <c r="D18" s="37" t="s">
        <v>103</v>
      </c>
      <c r="E18" s="23"/>
    </row>
    <row r="19" spans="1:5" ht="16.5" thickBot="1">
      <c r="A19" s="38">
        <v>1</v>
      </c>
      <c r="B19" s="39">
        <v>2</v>
      </c>
      <c r="C19" s="76">
        <v>3</v>
      </c>
      <c r="D19" s="40">
        <v>4</v>
      </c>
      <c r="E19" s="23"/>
    </row>
    <row r="20" spans="1:5" ht="34.5" customHeight="1">
      <c r="A20" s="111" t="s">
        <v>131</v>
      </c>
      <c r="B20" s="51">
        <v>51.24</v>
      </c>
      <c r="C20" s="77">
        <v>44.62</v>
      </c>
      <c r="D20" s="141">
        <f>B20*C20/1000</f>
        <v>2.2863287999999997</v>
      </c>
      <c r="E20" s="23"/>
    </row>
    <row r="21" spans="1:5" ht="48" customHeight="1">
      <c r="A21" s="42" t="s">
        <v>132</v>
      </c>
      <c r="B21" s="52">
        <v>33.6</v>
      </c>
      <c r="C21" s="78">
        <v>30.46</v>
      </c>
      <c r="D21" s="141">
        <f>B21*C21/1000</f>
        <v>1.023456</v>
      </c>
      <c r="E21" s="23"/>
    </row>
    <row r="22" spans="1:5" ht="15.75">
      <c r="A22" s="42" t="s">
        <v>60</v>
      </c>
      <c r="B22" s="52">
        <v>21.63</v>
      </c>
      <c r="C22" s="79">
        <v>32.5</v>
      </c>
      <c r="D22" s="141">
        <f aca="true" t="shared" si="0" ref="D22:D88">B22*C22/1000</f>
        <v>0.702975</v>
      </c>
      <c r="E22" s="23"/>
    </row>
    <row r="23" spans="1:5" ht="15.75">
      <c r="A23" s="42" t="s">
        <v>61</v>
      </c>
      <c r="B23" s="52">
        <v>6</v>
      </c>
      <c r="C23" s="79">
        <v>85.66</v>
      </c>
      <c r="D23" s="141">
        <f t="shared" si="0"/>
        <v>0.5139600000000001</v>
      </c>
      <c r="E23" s="23"/>
    </row>
    <row r="24" spans="1:5" ht="15.75">
      <c r="A24" s="42" t="s">
        <v>64</v>
      </c>
      <c r="B24" s="52">
        <v>0.3</v>
      </c>
      <c r="C24" s="79">
        <v>28.45</v>
      </c>
      <c r="D24" s="141">
        <f t="shared" si="0"/>
        <v>0.008535000000000001</v>
      </c>
      <c r="E24" s="23"/>
    </row>
    <row r="25" spans="1:5" ht="15.75">
      <c r="A25" s="42" t="s">
        <v>62</v>
      </c>
      <c r="B25" s="52">
        <v>2.8</v>
      </c>
      <c r="C25" s="79">
        <v>33</v>
      </c>
      <c r="D25" s="141">
        <f t="shared" si="0"/>
        <v>0.0924</v>
      </c>
      <c r="E25" s="23"/>
    </row>
    <row r="26" spans="1:5" ht="15.75">
      <c r="A26" s="42" t="s">
        <v>65</v>
      </c>
      <c r="B26" s="52">
        <v>3.3</v>
      </c>
      <c r="C26" s="79">
        <v>64.5</v>
      </c>
      <c r="D26" s="141">
        <f t="shared" si="0"/>
        <v>0.21284999999999998</v>
      </c>
      <c r="E26" s="23"/>
    </row>
    <row r="27" spans="1:5" ht="15.75">
      <c r="A27" s="42" t="s">
        <v>169</v>
      </c>
      <c r="B27" s="52">
        <v>1.5</v>
      </c>
      <c r="C27" s="79">
        <v>150</v>
      </c>
      <c r="D27" s="141">
        <f t="shared" si="0"/>
        <v>0.225</v>
      </c>
      <c r="E27" s="23"/>
    </row>
    <row r="28" spans="1:5" ht="15.75">
      <c r="A28" s="42" t="s">
        <v>133</v>
      </c>
      <c r="B28" s="52">
        <v>1.5</v>
      </c>
      <c r="C28" s="79">
        <v>31.5</v>
      </c>
      <c r="D28" s="141">
        <f t="shared" si="0"/>
        <v>0.04725</v>
      </c>
      <c r="E28" s="23"/>
    </row>
    <row r="29" spans="1:5" ht="15.75">
      <c r="A29" s="42" t="s">
        <v>114</v>
      </c>
      <c r="B29" s="52">
        <v>7.6</v>
      </c>
      <c r="C29" s="79">
        <v>60</v>
      </c>
      <c r="D29" s="141">
        <f t="shared" si="0"/>
        <v>0.456</v>
      </c>
      <c r="E29" s="23"/>
    </row>
    <row r="30" spans="1:5" ht="15.75">
      <c r="A30" s="42" t="s">
        <v>63</v>
      </c>
      <c r="B30" s="52">
        <v>2.3</v>
      </c>
      <c r="C30" s="79">
        <v>43</v>
      </c>
      <c r="D30" s="141">
        <f t="shared" si="0"/>
        <v>0.09889999999999999</v>
      </c>
      <c r="E30" s="23"/>
    </row>
    <row r="31" spans="1:5" ht="47.25">
      <c r="A31" s="112" t="s">
        <v>115</v>
      </c>
      <c r="B31" s="52">
        <v>6.6</v>
      </c>
      <c r="C31" s="79">
        <v>42</v>
      </c>
      <c r="D31" s="141">
        <f t="shared" si="0"/>
        <v>0.2772</v>
      </c>
      <c r="E31" s="23"/>
    </row>
    <row r="32" spans="1:5" ht="15.75">
      <c r="A32" s="42" t="s">
        <v>26</v>
      </c>
      <c r="B32" s="52">
        <v>1.6</v>
      </c>
      <c r="C32" s="79">
        <v>101.3</v>
      </c>
      <c r="D32" s="141">
        <f t="shared" si="0"/>
        <v>0.16208</v>
      </c>
      <c r="E32" s="23"/>
    </row>
    <row r="33" spans="1:5" ht="15.75">
      <c r="A33" s="42" t="s">
        <v>27</v>
      </c>
      <c r="B33" s="52">
        <v>3</v>
      </c>
      <c r="C33" s="79">
        <v>119.33</v>
      </c>
      <c r="D33" s="141">
        <f t="shared" si="0"/>
        <v>0.35799000000000003</v>
      </c>
      <c r="E33" s="23"/>
    </row>
    <row r="34" spans="1:5" ht="15.75">
      <c r="A34" s="42" t="s">
        <v>28</v>
      </c>
      <c r="B34" s="52">
        <v>1.4</v>
      </c>
      <c r="C34" s="79">
        <v>131.51</v>
      </c>
      <c r="D34" s="141">
        <f t="shared" si="0"/>
        <v>0.18411399999999997</v>
      </c>
      <c r="E34" s="23"/>
    </row>
    <row r="35" spans="1:5" ht="15.75">
      <c r="A35" s="42" t="s">
        <v>140</v>
      </c>
      <c r="B35" s="52">
        <v>2</v>
      </c>
      <c r="C35" s="79">
        <v>103.95</v>
      </c>
      <c r="D35" s="141">
        <f t="shared" si="0"/>
        <v>0.2079</v>
      </c>
      <c r="E35" s="23"/>
    </row>
    <row r="36" spans="1:5" ht="31.5">
      <c r="A36" s="112" t="s">
        <v>116</v>
      </c>
      <c r="B36" s="52">
        <v>3.6</v>
      </c>
      <c r="C36" s="79">
        <v>124.23</v>
      </c>
      <c r="D36" s="141">
        <f t="shared" si="0"/>
        <v>0.447228</v>
      </c>
      <c r="E36" s="23"/>
    </row>
    <row r="37" spans="1:5" ht="15.75">
      <c r="A37" s="112" t="s">
        <v>159</v>
      </c>
      <c r="B37" s="52">
        <v>3</v>
      </c>
      <c r="C37" s="79">
        <v>213.2</v>
      </c>
      <c r="D37" s="141">
        <f t="shared" si="0"/>
        <v>0.6396</v>
      </c>
      <c r="E37" s="23"/>
    </row>
    <row r="38" spans="1:5" ht="15.75">
      <c r="A38" s="112" t="s">
        <v>166</v>
      </c>
      <c r="B38" s="52">
        <v>1.5</v>
      </c>
      <c r="C38" s="79">
        <v>175.6</v>
      </c>
      <c r="D38" s="141">
        <f t="shared" si="0"/>
        <v>0.26339999999999997</v>
      </c>
      <c r="E38" s="23"/>
    </row>
    <row r="39" spans="1:5" ht="15.75">
      <c r="A39" s="42" t="s">
        <v>29</v>
      </c>
      <c r="B39" s="52">
        <v>16</v>
      </c>
      <c r="C39" s="78">
        <v>90</v>
      </c>
      <c r="D39" s="141">
        <f t="shared" si="0"/>
        <v>1.44</v>
      </c>
      <c r="E39" s="23"/>
    </row>
    <row r="40" spans="1:5" ht="15.75">
      <c r="A40" s="193"/>
      <c r="B40" s="194"/>
      <c r="C40" s="195"/>
      <c r="D40" s="195"/>
      <c r="E40" s="215"/>
    </row>
    <row r="41" spans="1:5" ht="15.75">
      <c r="A41" s="193" t="s">
        <v>171</v>
      </c>
      <c r="B41" s="194"/>
      <c r="C41" s="195"/>
      <c r="D41" s="195"/>
      <c r="E41" s="216"/>
    </row>
    <row r="42" spans="1:5" ht="15.75">
      <c r="A42" s="193"/>
      <c r="B42" s="194"/>
      <c r="C42" s="195"/>
      <c r="D42" s="195"/>
      <c r="E42" s="216">
        <v>25</v>
      </c>
    </row>
    <row r="43" spans="1:5" ht="15.75">
      <c r="A43" s="42" t="s">
        <v>167</v>
      </c>
      <c r="B43" s="52">
        <v>6</v>
      </c>
      <c r="C43" s="78">
        <v>118</v>
      </c>
      <c r="D43" s="141">
        <f t="shared" si="0"/>
        <v>0.708</v>
      </c>
      <c r="E43" s="23"/>
    </row>
    <row r="44" spans="1:5" ht="15.75">
      <c r="A44" s="42" t="s">
        <v>30</v>
      </c>
      <c r="B44" s="52">
        <v>21.4</v>
      </c>
      <c r="C44" s="79">
        <v>90</v>
      </c>
      <c r="D44" s="141">
        <f t="shared" si="0"/>
        <v>1.9259999999999997</v>
      </c>
      <c r="E44" s="23"/>
    </row>
    <row r="45" spans="1:5" ht="15.75">
      <c r="A45" s="42" t="s">
        <v>31</v>
      </c>
      <c r="B45" s="52">
        <v>38.7</v>
      </c>
      <c r="C45" s="79">
        <v>76.74</v>
      </c>
      <c r="D45" s="141">
        <f t="shared" si="0"/>
        <v>2.969838</v>
      </c>
      <c r="E45" s="23"/>
    </row>
    <row r="46" spans="1:5" ht="15.75">
      <c r="A46" s="42" t="s">
        <v>32</v>
      </c>
      <c r="B46" s="52">
        <v>1.6</v>
      </c>
      <c r="C46" s="79">
        <v>129.63</v>
      </c>
      <c r="D46" s="141">
        <f t="shared" si="0"/>
        <v>0.207408</v>
      </c>
      <c r="E46" s="23"/>
    </row>
    <row r="47" spans="1:5" ht="15.75">
      <c r="A47" s="42" t="s">
        <v>33</v>
      </c>
      <c r="B47" s="52">
        <v>8</v>
      </c>
      <c r="C47" s="79">
        <v>140</v>
      </c>
      <c r="D47" s="141">
        <f t="shared" si="0"/>
        <v>1.12</v>
      </c>
      <c r="E47" s="23"/>
    </row>
    <row r="48" spans="1:5" ht="48" customHeight="1">
      <c r="A48" s="112" t="s">
        <v>117</v>
      </c>
      <c r="B48" s="52">
        <v>85</v>
      </c>
      <c r="C48" s="79">
        <v>65</v>
      </c>
      <c r="D48" s="141">
        <f t="shared" si="0"/>
        <v>5.525</v>
      </c>
      <c r="E48" s="23"/>
    </row>
    <row r="49" spans="1:5" ht="15.75">
      <c r="A49" s="42" t="s">
        <v>66</v>
      </c>
      <c r="B49" s="52">
        <v>31.92</v>
      </c>
      <c r="C49" s="79">
        <v>59</v>
      </c>
      <c r="D49" s="141">
        <f t="shared" si="0"/>
        <v>1.8832800000000003</v>
      </c>
      <c r="E49" s="23"/>
    </row>
    <row r="50" spans="1:5" ht="32.25" customHeight="1">
      <c r="A50" s="112" t="s">
        <v>121</v>
      </c>
      <c r="B50" s="52">
        <v>15.41</v>
      </c>
      <c r="C50" s="79">
        <v>310.4</v>
      </c>
      <c r="D50" s="141">
        <f t="shared" si="0"/>
        <v>4.783264</v>
      </c>
      <c r="E50" s="23"/>
    </row>
    <row r="51" spans="1:5" ht="31.5">
      <c r="A51" s="112" t="s">
        <v>122</v>
      </c>
      <c r="B51" s="52">
        <v>8.03</v>
      </c>
      <c r="C51" s="79">
        <v>81</v>
      </c>
      <c r="D51" s="141">
        <f t="shared" si="0"/>
        <v>0.65043</v>
      </c>
      <c r="E51" s="23"/>
    </row>
    <row r="52" spans="1:5" ht="15.75">
      <c r="A52" s="42" t="s">
        <v>68</v>
      </c>
      <c r="B52" s="52">
        <v>4.8</v>
      </c>
      <c r="C52" s="79">
        <v>216</v>
      </c>
      <c r="D52" s="141">
        <f t="shared" si="0"/>
        <v>1.0368</v>
      </c>
      <c r="E52" s="23"/>
    </row>
    <row r="53" spans="1:5" ht="19.5" customHeight="1">
      <c r="A53" s="42" t="s">
        <v>160</v>
      </c>
      <c r="B53" s="52">
        <v>4.8</v>
      </c>
      <c r="C53" s="79">
        <v>249.5</v>
      </c>
      <c r="D53" s="141">
        <f t="shared" si="0"/>
        <v>1.1976</v>
      </c>
      <c r="E53" s="23"/>
    </row>
    <row r="54" spans="1:5" ht="18" customHeight="1">
      <c r="A54" s="42" t="s">
        <v>161</v>
      </c>
      <c r="B54" s="52">
        <v>11.29</v>
      </c>
      <c r="C54" s="79">
        <v>264</v>
      </c>
      <c r="D54" s="141">
        <f t="shared" si="0"/>
        <v>2.98056</v>
      </c>
      <c r="E54" s="23"/>
    </row>
    <row r="55" spans="1:5" ht="15.75">
      <c r="A55" s="42" t="s">
        <v>69</v>
      </c>
      <c r="B55" s="52">
        <v>4.8</v>
      </c>
      <c r="C55" s="79">
        <v>153</v>
      </c>
      <c r="D55" s="141">
        <f t="shared" si="0"/>
        <v>0.7343999999999999</v>
      </c>
      <c r="E55" s="23"/>
    </row>
    <row r="56" spans="1:5" ht="15.75">
      <c r="A56" s="42" t="s">
        <v>70</v>
      </c>
      <c r="B56" s="52">
        <v>6</v>
      </c>
      <c r="C56" s="79">
        <v>151.7</v>
      </c>
      <c r="D56" s="141">
        <f t="shared" si="0"/>
        <v>0.9101999999999999</v>
      </c>
      <c r="E56" s="23"/>
    </row>
    <row r="57" spans="1:5" ht="15.75">
      <c r="A57" s="42" t="s">
        <v>162</v>
      </c>
      <c r="B57" s="52">
        <v>1.2</v>
      </c>
      <c r="C57" s="79">
        <v>282</v>
      </c>
      <c r="D57" s="141">
        <f t="shared" si="0"/>
        <v>0.3384</v>
      </c>
      <c r="E57" s="23"/>
    </row>
    <row r="58" spans="1:5" ht="15.75">
      <c r="A58" s="42" t="s">
        <v>163</v>
      </c>
      <c r="B58" s="52">
        <v>1.2</v>
      </c>
      <c r="C58" s="79">
        <v>354</v>
      </c>
      <c r="D58" s="141">
        <f t="shared" si="0"/>
        <v>0.4248</v>
      </c>
      <c r="E58" s="23"/>
    </row>
    <row r="59" spans="1:5" ht="20.25" customHeight="1">
      <c r="A59" s="42" t="s">
        <v>40</v>
      </c>
      <c r="B59" s="52">
        <v>2</v>
      </c>
      <c r="C59" s="79">
        <v>158.25</v>
      </c>
      <c r="D59" s="141">
        <f t="shared" si="0"/>
        <v>0.3165</v>
      </c>
      <c r="E59" s="23"/>
    </row>
    <row r="60" spans="1:5" ht="31.5">
      <c r="A60" s="42" t="s">
        <v>164</v>
      </c>
      <c r="B60" s="52">
        <v>1.5</v>
      </c>
      <c r="C60" s="79">
        <v>228</v>
      </c>
      <c r="D60" s="141">
        <f t="shared" si="0"/>
        <v>0.342</v>
      </c>
      <c r="E60" s="23"/>
    </row>
    <row r="61" spans="1:5" ht="36" customHeight="1">
      <c r="A61" s="42" t="s">
        <v>67</v>
      </c>
      <c r="B61" s="52">
        <v>3.65</v>
      </c>
      <c r="C61" s="79">
        <v>419.34</v>
      </c>
      <c r="D61" s="141">
        <f t="shared" si="0"/>
        <v>1.5305909999999998</v>
      </c>
      <c r="E61" s="23"/>
    </row>
    <row r="62" spans="1:5" ht="15.75">
      <c r="A62" s="42" t="s">
        <v>71</v>
      </c>
      <c r="B62" s="52">
        <v>0.4</v>
      </c>
      <c r="C62" s="79">
        <v>325.31</v>
      </c>
      <c r="D62" s="141">
        <f t="shared" si="0"/>
        <v>0.130124</v>
      </c>
      <c r="E62" s="23"/>
    </row>
    <row r="63" spans="1:5" ht="19.5" customHeight="1">
      <c r="A63" s="42" t="s">
        <v>72</v>
      </c>
      <c r="B63" s="52">
        <v>0.6</v>
      </c>
      <c r="C63" s="79">
        <v>305</v>
      </c>
      <c r="D63" s="141">
        <f t="shared" si="0"/>
        <v>0.183</v>
      </c>
      <c r="E63" s="23"/>
    </row>
    <row r="64" spans="1:5" ht="15.75">
      <c r="A64" s="42" t="s">
        <v>73</v>
      </c>
      <c r="B64" s="52">
        <v>0.6</v>
      </c>
      <c r="C64" s="79">
        <v>404</v>
      </c>
      <c r="D64" s="141">
        <f t="shared" si="0"/>
        <v>0.24239999999999998</v>
      </c>
      <c r="E64" s="23"/>
    </row>
    <row r="65" spans="1:5" ht="18" customHeight="1">
      <c r="A65" s="42" t="s">
        <v>157</v>
      </c>
      <c r="B65" s="52">
        <v>3.6</v>
      </c>
      <c r="C65" s="79">
        <v>150</v>
      </c>
      <c r="D65" s="141">
        <f t="shared" si="0"/>
        <v>0.54</v>
      </c>
      <c r="E65" s="23"/>
    </row>
    <row r="66" spans="1:5" ht="15.75">
      <c r="A66" s="42" t="s">
        <v>158</v>
      </c>
      <c r="B66" s="52">
        <v>0.35</v>
      </c>
      <c r="C66" s="79">
        <v>1900</v>
      </c>
      <c r="D66" s="141">
        <f t="shared" si="0"/>
        <v>0.665</v>
      </c>
      <c r="E66" s="23"/>
    </row>
    <row r="67" spans="1:5" ht="34.5" customHeight="1">
      <c r="A67" s="112" t="s">
        <v>124</v>
      </c>
      <c r="B67" s="52">
        <v>3.23</v>
      </c>
      <c r="C67" s="79">
        <v>14.5</v>
      </c>
      <c r="D67" s="141">
        <f t="shared" si="0"/>
        <v>0.046835</v>
      </c>
      <c r="E67" s="23"/>
    </row>
    <row r="68" spans="1:5" ht="15.75">
      <c r="A68" s="42" t="s">
        <v>37</v>
      </c>
      <c r="B68" s="52">
        <v>0.1</v>
      </c>
      <c r="C68" s="79">
        <v>540</v>
      </c>
      <c r="D68" s="141">
        <f t="shared" si="0"/>
        <v>0.054</v>
      </c>
      <c r="E68" s="23"/>
    </row>
    <row r="69" spans="1:5" ht="23.25" customHeight="1">
      <c r="A69" s="42" t="s">
        <v>144</v>
      </c>
      <c r="B69" s="52">
        <v>7.4</v>
      </c>
      <c r="C69" s="79">
        <v>143</v>
      </c>
      <c r="D69" s="141">
        <f t="shared" si="0"/>
        <v>1.0582</v>
      </c>
      <c r="E69" s="23"/>
    </row>
    <row r="70" spans="1:5" ht="18" customHeight="1">
      <c r="A70" s="42" t="s">
        <v>134</v>
      </c>
      <c r="B70" s="52">
        <v>15.66</v>
      </c>
      <c r="C70" s="79">
        <v>108.6</v>
      </c>
      <c r="D70" s="141">
        <f t="shared" si="0"/>
        <v>1.7006759999999999</v>
      </c>
      <c r="E70" s="23"/>
    </row>
    <row r="71" spans="1:5" ht="15.75">
      <c r="A71" s="42" t="s">
        <v>119</v>
      </c>
      <c r="B71" s="52">
        <v>5.2</v>
      </c>
      <c r="C71" s="79">
        <v>130</v>
      </c>
      <c r="D71" s="141">
        <f t="shared" si="0"/>
        <v>0.676</v>
      </c>
      <c r="E71" s="23"/>
    </row>
    <row r="72" spans="1:5" ht="15.75">
      <c r="A72" s="42" t="s">
        <v>165</v>
      </c>
      <c r="B72" s="52">
        <v>5</v>
      </c>
      <c r="C72" s="79">
        <v>75</v>
      </c>
      <c r="D72" s="141">
        <f t="shared" si="0"/>
        <v>0.375</v>
      </c>
      <c r="E72" s="23"/>
    </row>
    <row r="73" spans="1:5" ht="15.75">
      <c r="A73" s="42" t="s">
        <v>25</v>
      </c>
      <c r="B73" s="52">
        <v>26.83</v>
      </c>
      <c r="C73" s="78">
        <v>35</v>
      </c>
      <c r="D73" s="141">
        <f t="shared" si="0"/>
        <v>0.9390499999999999</v>
      </c>
      <c r="E73" s="23"/>
    </row>
    <row r="74" spans="1:5" ht="15.75">
      <c r="A74" s="42" t="s">
        <v>38</v>
      </c>
      <c r="B74" s="52">
        <v>0.3</v>
      </c>
      <c r="C74" s="79">
        <v>240</v>
      </c>
      <c r="D74" s="141">
        <f t="shared" si="0"/>
        <v>0.072</v>
      </c>
      <c r="E74" s="23"/>
    </row>
    <row r="75" spans="1:5" ht="15.75">
      <c r="A75" s="193"/>
      <c r="B75" s="194"/>
      <c r="C75" s="195"/>
      <c r="D75" s="195"/>
      <c r="E75" s="215"/>
    </row>
    <row r="76" spans="1:5" ht="15.75">
      <c r="A76" s="193" t="s">
        <v>171</v>
      </c>
      <c r="B76" s="194"/>
      <c r="C76" s="195"/>
      <c r="D76" s="195"/>
      <c r="E76" s="216"/>
    </row>
    <row r="77" spans="1:5" ht="15.75">
      <c r="A77" s="193"/>
      <c r="B77" s="194"/>
      <c r="C77" s="195"/>
      <c r="D77" s="195"/>
      <c r="E77" s="216">
        <v>26</v>
      </c>
    </row>
    <row r="78" spans="1:5" ht="15.75">
      <c r="A78" s="42" t="s">
        <v>34</v>
      </c>
      <c r="B78" s="52">
        <v>3.8</v>
      </c>
      <c r="C78" s="78">
        <v>150</v>
      </c>
      <c r="D78" s="141">
        <f t="shared" si="0"/>
        <v>0.57</v>
      </c>
      <c r="E78" s="23"/>
    </row>
    <row r="79" spans="1:5" ht="30" customHeight="1">
      <c r="A79" s="42" t="s">
        <v>42</v>
      </c>
      <c r="B79" s="52">
        <v>1.13</v>
      </c>
      <c r="C79" s="79">
        <v>300</v>
      </c>
      <c r="D79" s="141">
        <f t="shared" si="0"/>
        <v>0.33899999999999997</v>
      </c>
      <c r="E79" s="23"/>
    </row>
    <row r="80" spans="1:5" ht="31.5">
      <c r="A80" s="42" t="s">
        <v>75</v>
      </c>
      <c r="B80" s="52">
        <v>12.65</v>
      </c>
      <c r="C80" s="79">
        <v>112.7</v>
      </c>
      <c r="D80" s="141">
        <f t="shared" si="0"/>
        <v>1.425655</v>
      </c>
      <c r="E80" s="23"/>
    </row>
    <row r="81" spans="1:5" ht="30.75" customHeight="1">
      <c r="A81" s="42" t="s">
        <v>136</v>
      </c>
      <c r="B81" s="52">
        <v>1.21</v>
      </c>
      <c r="C81" s="79">
        <v>117.3</v>
      </c>
      <c r="D81" s="141">
        <f t="shared" si="0"/>
        <v>0.141933</v>
      </c>
      <c r="E81" s="23"/>
    </row>
    <row r="82" spans="1:5" ht="15.75">
      <c r="A82" s="42" t="s">
        <v>35</v>
      </c>
      <c r="B82" s="52">
        <v>8.4</v>
      </c>
      <c r="C82" s="79">
        <v>150</v>
      </c>
      <c r="D82" s="141">
        <f t="shared" si="0"/>
        <v>1.26</v>
      </c>
      <c r="E82" s="23"/>
    </row>
    <row r="83" spans="1:5" ht="15.75">
      <c r="A83" s="42" t="s">
        <v>74</v>
      </c>
      <c r="B83" s="52">
        <v>0.38</v>
      </c>
      <c r="C83" s="79">
        <v>150</v>
      </c>
      <c r="D83" s="141">
        <f t="shared" si="0"/>
        <v>0.057</v>
      </c>
      <c r="E83" s="23"/>
    </row>
    <row r="84" spans="1:5" ht="33" customHeight="1">
      <c r="A84" s="113" t="s">
        <v>125</v>
      </c>
      <c r="B84" s="52">
        <v>25.2</v>
      </c>
      <c r="C84" s="79">
        <v>237.26</v>
      </c>
      <c r="D84" s="141">
        <f t="shared" si="0"/>
        <v>5.978952</v>
      </c>
      <c r="E84" s="23"/>
    </row>
    <row r="85" spans="1:5" ht="30" customHeight="1">
      <c r="A85" s="145" t="s">
        <v>138</v>
      </c>
      <c r="B85" s="52">
        <v>7.52</v>
      </c>
      <c r="C85" s="79">
        <v>171.05</v>
      </c>
      <c r="D85" s="141">
        <f t="shared" si="0"/>
        <v>1.286296</v>
      </c>
      <c r="E85" s="23"/>
    </row>
    <row r="86" spans="1:5" ht="15.75">
      <c r="A86" s="113" t="s">
        <v>127</v>
      </c>
      <c r="B86" s="53">
        <v>204.26</v>
      </c>
      <c r="C86" s="79">
        <v>43.04</v>
      </c>
      <c r="D86" s="141">
        <f t="shared" si="0"/>
        <v>8.791350399999999</v>
      </c>
      <c r="E86" s="23"/>
    </row>
    <row r="87" spans="1:5" ht="31.5">
      <c r="A87" s="43" t="s">
        <v>141</v>
      </c>
      <c r="B87" s="53">
        <v>37.4</v>
      </c>
      <c r="C87" s="79">
        <v>72.83</v>
      </c>
      <c r="D87" s="141">
        <f t="shared" si="0"/>
        <v>2.7238419999999994</v>
      </c>
      <c r="E87" s="23"/>
    </row>
    <row r="88" spans="1:5" ht="37.5" customHeight="1" thickBot="1">
      <c r="A88" s="149" t="s">
        <v>128</v>
      </c>
      <c r="B88" s="53">
        <v>56.1</v>
      </c>
      <c r="C88" s="152">
        <v>70.63</v>
      </c>
      <c r="D88" s="142">
        <f t="shared" si="0"/>
        <v>3.9623429999999997</v>
      </c>
      <c r="E88" s="23"/>
    </row>
    <row r="89" spans="1:5" ht="36" customHeight="1" thickBot="1">
      <c r="A89" s="140" t="s">
        <v>14</v>
      </c>
      <c r="B89" s="139"/>
      <c r="C89" s="80"/>
      <c r="D89" s="148"/>
      <c r="E89" s="23"/>
    </row>
    <row r="90" spans="1:5" ht="15.75">
      <c r="A90" s="45" t="s">
        <v>15</v>
      </c>
      <c r="B90" s="51">
        <v>151.5</v>
      </c>
      <c r="C90" s="79">
        <v>34.22</v>
      </c>
      <c r="D90" s="141">
        <f aca="true" t="shared" si="1" ref="D90:D96">B90*C90/1000</f>
        <v>5.18433</v>
      </c>
      <c r="E90" s="23"/>
    </row>
    <row r="91" spans="1:5" ht="15.75">
      <c r="A91" s="41" t="s">
        <v>86</v>
      </c>
      <c r="B91" s="52">
        <v>71.04</v>
      </c>
      <c r="C91" s="79">
        <v>34.22</v>
      </c>
      <c r="D91" s="141">
        <f t="shared" si="1"/>
        <v>2.4309888</v>
      </c>
      <c r="E91" s="23"/>
    </row>
    <row r="92" spans="1:5" ht="15.75">
      <c r="A92" s="41" t="s">
        <v>16</v>
      </c>
      <c r="B92" s="52">
        <v>35.88</v>
      </c>
      <c r="C92" s="79">
        <v>35</v>
      </c>
      <c r="D92" s="141">
        <f t="shared" si="1"/>
        <v>1.2558000000000002</v>
      </c>
      <c r="E92" s="23"/>
    </row>
    <row r="93" spans="1:5" ht="15.75">
      <c r="A93" s="41" t="s">
        <v>17</v>
      </c>
      <c r="B93" s="52">
        <v>20.29</v>
      </c>
      <c r="C93" s="79">
        <v>35</v>
      </c>
      <c r="D93" s="141">
        <f t="shared" si="1"/>
        <v>0.71015</v>
      </c>
      <c r="E93" s="23"/>
    </row>
    <row r="94" spans="1:5" ht="27.75" customHeight="1">
      <c r="A94" s="41" t="s">
        <v>142</v>
      </c>
      <c r="B94" s="52">
        <v>36.53</v>
      </c>
      <c r="C94" s="78">
        <v>452.5</v>
      </c>
      <c r="D94" s="141">
        <f t="shared" si="1"/>
        <v>16.529825000000002</v>
      </c>
      <c r="E94" s="23"/>
    </row>
    <row r="95" spans="1:5" ht="15.75">
      <c r="A95" s="41" t="s">
        <v>139</v>
      </c>
      <c r="B95" s="52">
        <v>9.36</v>
      </c>
      <c r="C95" s="79">
        <v>194.3</v>
      </c>
      <c r="D95" s="141">
        <f t="shared" si="1"/>
        <v>1.8186479999999998</v>
      </c>
      <c r="E95" s="23"/>
    </row>
    <row r="96" spans="1:5" ht="31.5">
      <c r="A96" s="41" t="s">
        <v>76</v>
      </c>
      <c r="B96" s="52">
        <v>19.39</v>
      </c>
      <c r="C96" s="79">
        <v>145</v>
      </c>
      <c r="D96" s="141">
        <f t="shared" si="1"/>
        <v>2.81155</v>
      </c>
      <c r="E96" s="23"/>
    </row>
    <row r="97" spans="1:5" ht="32.25" thickBot="1">
      <c r="A97" s="113" t="s">
        <v>130</v>
      </c>
      <c r="B97" s="52">
        <v>0.37</v>
      </c>
      <c r="C97" s="79">
        <v>7.6</v>
      </c>
      <c r="D97" s="141">
        <f>B97*C97</f>
        <v>2.812</v>
      </c>
      <c r="E97" s="23"/>
    </row>
    <row r="98" spans="1:5" ht="16.5" thickBot="1">
      <c r="A98" s="135" t="s">
        <v>21</v>
      </c>
      <c r="B98" s="47"/>
      <c r="C98" s="81"/>
      <c r="D98" s="49">
        <f>SUM(D20:D88:D90:D97)</f>
        <v>106.004186</v>
      </c>
      <c r="E98" s="23"/>
    </row>
    <row r="99" spans="1:5" ht="15.75">
      <c r="A99" s="21"/>
      <c r="B99" s="46"/>
      <c r="C99" s="63"/>
      <c r="D99" s="22"/>
      <c r="E99" s="23"/>
    </row>
    <row r="100" spans="1:5" ht="15.75">
      <c r="A100" s="18" t="s">
        <v>79</v>
      </c>
      <c r="E100" s="19"/>
    </row>
    <row r="101" spans="1:5" ht="15.75">
      <c r="A101" s="18" t="s">
        <v>77</v>
      </c>
      <c r="E101" s="19"/>
    </row>
    <row r="102" spans="1:5" ht="15.75">
      <c r="A102" s="18" t="s">
        <v>80</v>
      </c>
      <c r="C102" s="228" t="s">
        <v>81</v>
      </c>
      <c r="D102" s="228"/>
      <c r="E102" s="19"/>
    </row>
    <row r="103" spans="1:5" ht="15.75">
      <c r="A103" s="18"/>
      <c r="B103" s="18"/>
      <c r="C103" s="56"/>
      <c r="D103" s="18"/>
      <c r="E103" s="19"/>
    </row>
    <row r="104" spans="1:5" ht="15.75">
      <c r="A104" s="18"/>
      <c r="B104" s="18"/>
      <c r="C104" s="56"/>
      <c r="D104" s="18"/>
      <c r="E104" s="19"/>
    </row>
    <row r="105" spans="1:5" ht="15.75">
      <c r="A105" s="18"/>
      <c r="B105" s="18"/>
      <c r="C105" s="56"/>
      <c r="D105" s="18"/>
      <c r="E105" s="19"/>
    </row>
    <row r="112" spans="1:5" ht="15.75">
      <c r="A112" s="193" t="s">
        <v>171</v>
      </c>
      <c r="B112" s="194"/>
      <c r="C112" s="195"/>
      <c r="D112" s="195"/>
      <c r="E112" s="216"/>
    </row>
    <row r="113" spans="1:5" ht="15.75">
      <c r="A113" s="193"/>
      <c r="B113" s="194"/>
      <c r="C113" s="195"/>
      <c r="D113" s="195"/>
      <c r="E113" s="216">
        <v>27</v>
      </c>
    </row>
  </sheetData>
  <sheetProtection/>
  <mergeCells count="9">
    <mergeCell ref="B1:D1"/>
    <mergeCell ref="B2:D2"/>
    <mergeCell ref="B3:D3"/>
    <mergeCell ref="C102:D102"/>
    <mergeCell ref="A7:D7"/>
    <mergeCell ref="A10:D10"/>
    <mergeCell ref="A9:D9"/>
  </mergeCells>
  <printOptions/>
  <pageMargins left="1.3779527559055118" right="0.3937007874015748" top="0.7874015748031497" bottom="0.7874015748031497" header="0.5118110236220472" footer="0.5118110236220472"/>
  <pageSetup horizontalDpi="600" verticalDpi="600" orientation="portrait" paperSize="9" scale="95" r:id="rId1"/>
  <rowBreaks count="2" manualBreakCount="2">
    <brk id="42" max="4" man="1"/>
    <brk id="77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E113"/>
  <sheetViews>
    <sheetView view="pageBreakPreview" zoomScale="60" zoomScaleNormal="90" workbookViewId="0" topLeftCell="A1">
      <selection activeCell="B4" sqref="B4:D4"/>
    </sheetView>
  </sheetViews>
  <sheetFormatPr defaultColWidth="9.00390625" defaultRowHeight="12.75"/>
  <cols>
    <col min="1" max="1" width="38.625" style="1" customWidth="1"/>
    <col min="2" max="3" width="15.00390625" style="64" customWidth="1"/>
    <col min="4" max="4" width="14.125" style="1" customWidth="1"/>
    <col min="5" max="5" width="5.625" style="0" customWidth="1"/>
    <col min="6" max="6" width="18.125" style="0" customWidth="1"/>
  </cols>
  <sheetData>
    <row r="1" spans="1:5" ht="15.75">
      <c r="A1" s="18"/>
      <c r="B1" s="233" t="s">
        <v>58</v>
      </c>
      <c r="C1" s="233"/>
      <c r="D1" s="233"/>
      <c r="E1" s="23"/>
    </row>
    <row r="2" spans="1:5" ht="15.75">
      <c r="A2" s="18"/>
      <c r="B2" s="233" t="s">
        <v>97</v>
      </c>
      <c r="C2" s="233"/>
      <c r="D2" s="233"/>
      <c r="E2" s="23"/>
    </row>
    <row r="3" spans="1:5" ht="15.75">
      <c r="A3" s="18"/>
      <c r="B3" s="233" t="s">
        <v>98</v>
      </c>
      <c r="C3" s="233"/>
      <c r="D3" s="233"/>
      <c r="E3" s="23"/>
    </row>
    <row r="4" spans="1:5" ht="15.75">
      <c r="A4" s="18"/>
      <c r="B4" s="238" t="s">
        <v>173</v>
      </c>
      <c r="C4" s="238"/>
      <c r="D4" s="238"/>
      <c r="E4" s="23"/>
    </row>
    <row r="5" spans="1:5" ht="15.75">
      <c r="A5" s="18"/>
      <c r="B5" s="219"/>
      <c r="C5" s="219"/>
      <c r="D5" s="219"/>
      <c r="E5" s="23"/>
    </row>
    <row r="6" spans="1:5" ht="15.75">
      <c r="A6" s="18"/>
      <c r="B6" s="55"/>
      <c r="C6" s="56"/>
      <c r="D6" s="18"/>
      <c r="E6" s="23"/>
    </row>
    <row r="7" spans="1:5" ht="15.75">
      <c r="A7" s="227" t="s">
        <v>0</v>
      </c>
      <c r="B7" s="227"/>
      <c r="C7" s="227"/>
      <c r="D7" s="227"/>
      <c r="E7" s="23"/>
    </row>
    <row r="8" spans="1:5" ht="16.5">
      <c r="A8" s="227" t="s">
        <v>146</v>
      </c>
      <c r="B8" s="227"/>
      <c r="C8" s="227"/>
      <c r="D8" s="227"/>
      <c r="E8" s="24"/>
    </row>
    <row r="9" spans="1:5" ht="16.5">
      <c r="A9" s="227" t="s">
        <v>149</v>
      </c>
      <c r="B9" s="227"/>
      <c r="C9" s="227"/>
      <c r="D9" s="227"/>
      <c r="E9" s="24"/>
    </row>
    <row r="10" spans="1:5" ht="15.75" customHeight="1">
      <c r="A10" s="252" t="s">
        <v>150</v>
      </c>
      <c r="B10" s="252"/>
      <c r="C10" s="252"/>
      <c r="D10" s="252"/>
      <c r="E10" s="23"/>
    </row>
    <row r="11" spans="1:5" ht="15.75" customHeight="1">
      <c r="A11" s="252" t="s">
        <v>151</v>
      </c>
      <c r="B11" s="252"/>
      <c r="C11" s="252"/>
      <c r="D11" s="252"/>
      <c r="E11" s="23"/>
    </row>
    <row r="12" spans="1:5" ht="15.75" customHeight="1">
      <c r="A12" s="221"/>
      <c r="B12" s="221"/>
      <c r="C12" s="221"/>
      <c r="D12" s="221"/>
      <c r="E12" s="23"/>
    </row>
    <row r="13" spans="1:5" ht="16.5" thickBot="1">
      <c r="A13" s="18"/>
      <c r="B13" s="56"/>
      <c r="C13" s="72"/>
      <c r="D13" s="46"/>
      <c r="E13" s="23"/>
    </row>
    <row r="14" spans="1:5" ht="15.75">
      <c r="A14" s="32" t="s">
        <v>1</v>
      </c>
      <c r="B14" s="33" t="s">
        <v>22</v>
      </c>
      <c r="C14" s="73" t="s">
        <v>3</v>
      </c>
      <c r="D14" s="28" t="s">
        <v>4</v>
      </c>
      <c r="E14" s="23"/>
    </row>
    <row r="15" spans="1:5" ht="15.75">
      <c r="A15" s="29" t="s">
        <v>5</v>
      </c>
      <c r="B15" s="30" t="s">
        <v>23</v>
      </c>
      <c r="C15" s="74" t="s">
        <v>7</v>
      </c>
      <c r="D15" s="34" t="s">
        <v>108</v>
      </c>
      <c r="E15" s="23"/>
    </row>
    <row r="16" spans="1:5" ht="15.75">
      <c r="A16" s="29" t="s">
        <v>8</v>
      </c>
      <c r="B16" s="30" t="s">
        <v>24</v>
      </c>
      <c r="C16" s="74" t="s">
        <v>101</v>
      </c>
      <c r="D16" s="34" t="s">
        <v>109</v>
      </c>
      <c r="E16" s="23"/>
    </row>
    <row r="17" spans="1:5" ht="15.75">
      <c r="A17" s="29"/>
      <c r="B17" s="30"/>
      <c r="C17" s="74" t="s">
        <v>11</v>
      </c>
      <c r="D17" s="34"/>
      <c r="E17" s="23"/>
    </row>
    <row r="18" spans="1:5" ht="16.5" thickBot="1">
      <c r="A18" s="35"/>
      <c r="B18" s="36" t="s">
        <v>12</v>
      </c>
      <c r="C18" s="75" t="s">
        <v>13</v>
      </c>
      <c r="D18" s="37" t="s">
        <v>103</v>
      </c>
      <c r="E18" s="23"/>
    </row>
    <row r="19" spans="1:5" ht="16.5" thickBot="1">
      <c r="A19" s="38">
        <v>1</v>
      </c>
      <c r="B19" s="39">
        <v>2</v>
      </c>
      <c r="C19" s="76">
        <v>3</v>
      </c>
      <c r="D19" s="40">
        <v>4</v>
      </c>
      <c r="E19" s="23"/>
    </row>
    <row r="20" spans="1:5" ht="31.5">
      <c r="A20" s="111" t="s">
        <v>131</v>
      </c>
      <c r="B20" s="51">
        <v>68.15</v>
      </c>
      <c r="C20" s="77">
        <v>44.62</v>
      </c>
      <c r="D20" s="141">
        <f>B20*C20/1000</f>
        <v>3.0408530000000003</v>
      </c>
      <c r="E20" s="23"/>
    </row>
    <row r="21" spans="1:5" ht="47.25">
      <c r="A21" s="42" t="s">
        <v>132</v>
      </c>
      <c r="B21" s="52">
        <v>42.6</v>
      </c>
      <c r="C21" s="78">
        <v>30.46</v>
      </c>
      <c r="D21" s="141">
        <f>B21*C21/1000</f>
        <v>1.297596</v>
      </c>
      <c r="E21" s="23"/>
    </row>
    <row r="22" spans="1:5" ht="15.75">
      <c r="A22" s="42" t="s">
        <v>60</v>
      </c>
      <c r="B22" s="52">
        <v>22.95</v>
      </c>
      <c r="C22" s="79">
        <v>32.5</v>
      </c>
      <c r="D22" s="141">
        <f aca="true" t="shared" si="0" ref="D22:D88">B22*C22/1000</f>
        <v>0.745875</v>
      </c>
      <c r="E22" s="23"/>
    </row>
    <row r="23" spans="1:5" ht="15.75">
      <c r="A23" s="42" t="s">
        <v>61</v>
      </c>
      <c r="B23" s="52">
        <v>7.5</v>
      </c>
      <c r="C23" s="79">
        <v>85.66</v>
      </c>
      <c r="D23" s="141">
        <f t="shared" si="0"/>
        <v>0.64245</v>
      </c>
      <c r="E23" s="23"/>
    </row>
    <row r="24" spans="1:5" ht="15.75">
      <c r="A24" s="42" t="s">
        <v>64</v>
      </c>
      <c r="B24" s="52">
        <v>0.4</v>
      </c>
      <c r="C24" s="79">
        <v>28.45</v>
      </c>
      <c r="D24" s="141">
        <f t="shared" si="0"/>
        <v>0.011380000000000001</v>
      </c>
      <c r="E24" s="23"/>
    </row>
    <row r="25" spans="1:5" ht="15.75">
      <c r="A25" s="42" t="s">
        <v>62</v>
      </c>
      <c r="B25" s="52">
        <v>3.78</v>
      </c>
      <c r="C25" s="79">
        <v>33</v>
      </c>
      <c r="D25" s="141">
        <f t="shared" si="0"/>
        <v>0.12473999999999999</v>
      </c>
      <c r="E25" s="23"/>
    </row>
    <row r="26" spans="1:5" ht="15.75">
      <c r="A26" s="42" t="s">
        <v>65</v>
      </c>
      <c r="B26" s="52">
        <v>4.8</v>
      </c>
      <c r="C26" s="79">
        <v>64.5</v>
      </c>
      <c r="D26" s="141">
        <f t="shared" si="0"/>
        <v>0.3096</v>
      </c>
      <c r="E26" s="23"/>
    </row>
    <row r="27" spans="1:5" ht="15.75">
      <c r="A27" s="42" t="s">
        <v>133</v>
      </c>
      <c r="B27" s="52">
        <v>2</v>
      </c>
      <c r="C27" s="79">
        <v>31.5</v>
      </c>
      <c r="D27" s="141">
        <f t="shared" si="0"/>
        <v>0.063</v>
      </c>
      <c r="E27" s="23"/>
    </row>
    <row r="28" spans="1:5" ht="15.75">
      <c r="A28" s="42" t="s">
        <v>168</v>
      </c>
      <c r="B28" s="52">
        <v>2</v>
      </c>
      <c r="C28" s="79">
        <v>150</v>
      </c>
      <c r="D28" s="141">
        <f t="shared" si="0"/>
        <v>0.3</v>
      </c>
      <c r="E28" s="23"/>
    </row>
    <row r="29" spans="1:5" ht="15.75">
      <c r="A29" s="42" t="s">
        <v>114</v>
      </c>
      <c r="B29" s="52">
        <v>10.7</v>
      </c>
      <c r="C29" s="79">
        <v>60</v>
      </c>
      <c r="D29" s="141">
        <f t="shared" si="0"/>
        <v>0.642</v>
      </c>
      <c r="E29" s="23"/>
    </row>
    <row r="30" spans="1:5" ht="15.75">
      <c r="A30" s="42" t="s">
        <v>63</v>
      </c>
      <c r="B30" s="52">
        <v>3.7</v>
      </c>
      <c r="C30" s="79">
        <v>43</v>
      </c>
      <c r="D30" s="141">
        <f t="shared" si="0"/>
        <v>0.1591</v>
      </c>
      <c r="E30" s="23"/>
    </row>
    <row r="31" spans="1:5" ht="32.25" customHeight="1">
      <c r="A31" s="112" t="s">
        <v>115</v>
      </c>
      <c r="B31" s="52">
        <v>9.8</v>
      </c>
      <c r="C31" s="79">
        <v>42</v>
      </c>
      <c r="D31" s="141">
        <f t="shared" si="0"/>
        <v>0.4116</v>
      </c>
      <c r="E31" s="23"/>
    </row>
    <row r="32" spans="1:5" ht="15.75">
      <c r="A32" s="42" t="s">
        <v>26</v>
      </c>
      <c r="B32" s="52">
        <v>2.5</v>
      </c>
      <c r="C32" s="79">
        <v>101.3</v>
      </c>
      <c r="D32" s="141">
        <f t="shared" si="0"/>
        <v>0.25325</v>
      </c>
      <c r="E32" s="23"/>
    </row>
    <row r="33" spans="1:5" ht="15.75">
      <c r="A33" s="42" t="s">
        <v>27</v>
      </c>
      <c r="B33" s="52">
        <v>3</v>
      </c>
      <c r="C33" s="79">
        <v>119.33</v>
      </c>
      <c r="D33" s="141">
        <f t="shared" si="0"/>
        <v>0.35799000000000003</v>
      </c>
      <c r="E33" s="23"/>
    </row>
    <row r="34" spans="1:5" ht="15.75">
      <c r="A34" s="42" t="s">
        <v>36</v>
      </c>
      <c r="B34" s="52">
        <v>3.5</v>
      </c>
      <c r="C34" s="79">
        <v>171.54</v>
      </c>
      <c r="D34" s="141">
        <f t="shared" si="0"/>
        <v>0.60039</v>
      </c>
      <c r="E34" s="23"/>
    </row>
    <row r="35" spans="1:5" ht="15.75">
      <c r="A35" s="42" t="s">
        <v>28</v>
      </c>
      <c r="B35" s="52">
        <v>4</v>
      </c>
      <c r="C35" s="79">
        <v>131.51</v>
      </c>
      <c r="D35" s="141">
        <f t="shared" si="0"/>
        <v>0.52604</v>
      </c>
      <c r="E35" s="23"/>
    </row>
    <row r="36" spans="1:5" ht="15.75">
      <c r="A36" s="42" t="s">
        <v>39</v>
      </c>
      <c r="B36" s="52">
        <v>3</v>
      </c>
      <c r="C36" s="79">
        <v>136.5</v>
      </c>
      <c r="D36" s="141">
        <f t="shared" si="0"/>
        <v>0.4095</v>
      </c>
      <c r="E36" s="23"/>
    </row>
    <row r="37" spans="1:5" ht="15.75">
      <c r="A37" s="42" t="s">
        <v>140</v>
      </c>
      <c r="B37" s="52">
        <v>2</v>
      </c>
      <c r="C37" s="79">
        <v>103.95</v>
      </c>
      <c r="D37" s="141">
        <f t="shared" si="0"/>
        <v>0.2079</v>
      </c>
      <c r="E37" s="23"/>
    </row>
    <row r="38" spans="1:5" ht="31.5">
      <c r="A38" s="112" t="s">
        <v>116</v>
      </c>
      <c r="B38" s="52">
        <v>4</v>
      </c>
      <c r="C38" s="79">
        <v>124.23</v>
      </c>
      <c r="D38" s="141">
        <f t="shared" si="0"/>
        <v>0.49692000000000003</v>
      </c>
      <c r="E38" s="23"/>
    </row>
    <row r="39" spans="1:5" ht="15.75">
      <c r="A39" s="112" t="s">
        <v>159</v>
      </c>
      <c r="B39" s="52">
        <v>4</v>
      </c>
      <c r="C39" s="78">
        <v>213.2</v>
      </c>
      <c r="D39" s="141">
        <f t="shared" si="0"/>
        <v>0.8528</v>
      </c>
      <c r="E39" s="23"/>
    </row>
    <row r="40" spans="1:5" ht="15.75">
      <c r="A40" s="193"/>
      <c r="B40" s="194"/>
      <c r="C40" s="195"/>
      <c r="D40" s="195"/>
      <c r="E40" s="215"/>
    </row>
    <row r="41" spans="1:5" ht="15.75">
      <c r="A41" s="193" t="s">
        <v>171</v>
      </c>
      <c r="B41" s="194"/>
      <c r="C41" s="195"/>
      <c r="D41" s="195"/>
      <c r="E41" s="216"/>
    </row>
    <row r="42" spans="1:5" ht="15.75">
      <c r="A42" s="193"/>
      <c r="B42" s="194"/>
      <c r="C42" s="195"/>
      <c r="D42" s="195"/>
      <c r="E42" s="216">
        <v>28</v>
      </c>
    </row>
    <row r="43" spans="1:5" ht="15.75">
      <c r="A43" s="112" t="s">
        <v>166</v>
      </c>
      <c r="B43" s="52">
        <v>2</v>
      </c>
      <c r="C43" s="78">
        <v>175.6</v>
      </c>
      <c r="D43" s="141">
        <f t="shared" si="0"/>
        <v>0.3512</v>
      </c>
      <c r="E43" s="23"/>
    </row>
    <row r="44" spans="1:5" ht="15.75">
      <c r="A44" s="42" t="s">
        <v>29</v>
      </c>
      <c r="B44" s="52">
        <v>16</v>
      </c>
      <c r="C44" s="79">
        <v>90</v>
      </c>
      <c r="D44" s="141">
        <f t="shared" si="0"/>
        <v>1.44</v>
      </c>
      <c r="E44" s="23"/>
    </row>
    <row r="45" spans="1:5" ht="15.75">
      <c r="A45" s="42" t="s">
        <v>30</v>
      </c>
      <c r="B45" s="52">
        <v>24.6</v>
      </c>
      <c r="C45" s="79">
        <v>90</v>
      </c>
      <c r="D45" s="141">
        <f t="shared" si="0"/>
        <v>2.214</v>
      </c>
      <c r="E45" s="23"/>
    </row>
    <row r="46" spans="1:5" ht="15.75">
      <c r="A46" s="42" t="s">
        <v>31</v>
      </c>
      <c r="B46" s="52">
        <v>40.3</v>
      </c>
      <c r="C46" s="79">
        <v>76.74</v>
      </c>
      <c r="D46" s="141">
        <f t="shared" si="0"/>
        <v>3.0926219999999995</v>
      </c>
      <c r="E46" s="23"/>
    </row>
    <row r="47" spans="1:5" ht="15.75">
      <c r="A47" s="42" t="s">
        <v>32</v>
      </c>
      <c r="B47" s="52">
        <v>1.9</v>
      </c>
      <c r="C47" s="79">
        <v>129.63</v>
      </c>
      <c r="D47" s="141">
        <f t="shared" si="0"/>
        <v>0.24629699999999996</v>
      </c>
      <c r="E47" s="23"/>
    </row>
    <row r="48" spans="1:5" ht="15.75">
      <c r="A48" s="42" t="s">
        <v>167</v>
      </c>
      <c r="B48" s="52">
        <v>6</v>
      </c>
      <c r="C48" s="79">
        <v>118</v>
      </c>
      <c r="D48" s="141">
        <f t="shared" si="0"/>
        <v>0.708</v>
      </c>
      <c r="E48" s="23"/>
    </row>
    <row r="49" spans="1:5" ht="15.75">
      <c r="A49" s="42" t="s">
        <v>33</v>
      </c>
      <c r="B49" s="52">
        <v>8</v>
      </c>
      <c r="C49" s="79">
        <v>140</v>
      </c>
      <c r="D49" s="141">
        <f t="shared" si="0"/>
        <v>1.12</v>
      </c>
      <c r="E49" s="23"/>
    </row>
    <row r="50" spans="1:5" ht="47.25">
      <c r="A50" s="112" t="s">
        <v>117</v>
      </c>
      <c r="B50" s="52">
        <v>85</v>
      </c>
      <c r="C50" s="79">
        <v>65</v>
      </c>
      <c r="D50" s="141">
        <f t="shared" si="0"/>
        <v>5.525</v>
      </c>
      <c r="E50" s="23"/>
    </row>
    <row r="51" spans="1:5" ht="15.75">
      <c r="A51" s="42" t="s">
        <v>66</v>
      </c>
      <c r="B51" s="52">
        <v>39.64</v>
      </c>
      <c r="C51" s="79">
        <v>59</v>
      </c>
      <c r="D51" s="141">
        <f t="shared" si="0"/>
        <v>2.33876</v>
      </c>
      <c r="E51" s="23"/>
    </row>
    <row r="52" spans="1:5" ht="31.5">
      <c r="A52" s="112" t="s">
        <v>121</v>
      </c>
      <c r="B52" s="52">
        <v>17.81</v>
      </c>
      <c r="C52" s="79">
        <v>310.4</v>
      </c>
      <c r="D52" s="141">
        <f t="shared" si="0"/>
        <v>5.528223999999999</v>
      </c>
      <c r="E52" s="23"/>
    </row>
    <row r="53" spans="1:5" ht="31.5">
      <c r="A53" s="112" t="s">
        <v>122</v>
      </c>
      <c r="B53" s="52">
        <v>9.57</v>
      </c>
      <c r="C53" s="79">
        <v>81</v>
      </c>
      <c r="D53" s="141">
        <f t="shared" si="0"/>
        <v>0.77517</v>
      </c>
      <c r="E53" s="23"/>
    </row>
    <row r="54" spans="1:5" ht="15.75">
      <c r="A54" s="42" t="s">
        <v>68</v>
      </c>
      <c r="B54" s="52">
        <v>6.4</v>
      </c>
      <c r="C54" s="79">
        <v>216</v>
      </c>
      <c r="D54" s="141">
        <f t="shared" si="0"/>
        <v>1.3824</v>
      </c>
      <c r="E54" s="23"/>
    </row>
    <row r="55" spans="1:5" ht="15.75">
      <c r="A55" s="42" t="s">
        <v>160</v>
      </c>
      <c r="B55" s="52">
        <v>6.4</v>
      </c>
      <c r="C55" s="79">
        <v>249.5</v>
      </c>
      <c r="D55" s="141">
        <f t="shared" si="0"/>
        <v>1.5968000000000002</v>
      </c>
      <c r="E55" s="23"/>
    </row>
    <row r="56" spans="1:5" ht="15.75">
      <c r="A56" s="42" t="s">
        <v>161</v>
      </c>
      <c r="B56" s="52">
        <v>16.93</v>
      </c>
      <c r="C56" s="79">
        <v>264</v>
      </c>
      <c r="D56" s="141">
        <f t="shared" si="0"/>
        <v>4.469519999999999</v>
      </c>
      <c r="E56" s="23"/>
    </row>
    <row r="57" spans="1:5" ht="15.75">
      <c r="A57" s="42" t="s">
        <v>69</v>
      </c>
      <c r="B57" s="52">
        <v>6.4</v>
      </c>
      <c r="C57" s="79">
        <v>153</v>
      </c>
      <c r="D57" s="141">
        <f t="shared" si="0"/>
        <v>0.9792000000000001</v>
      </c>
      <c r="E57" s="23"/>
    </row>
    <row r="58" spans="1:5" ht="15.75">
      <c r="A58" s="42" t="s">
        <v>70</v>
      </c>
      <c r="B58" s="52">
        <v>6</v>
      </c>
      <c r="C58" s="79">
        <v>151.7</v>
      </c>
      <c r="D58" s="141">
        <f t="shared" si="0"/>
        <v>0.9101999999999999</v>
      </c>
      <c r="E58" s="23"/>
    </row>
    <row r="59" spans="1:5" ht="15.75">
      <c r="A59" s="42" t="s">
        <v>162</v>
      </c>
      <c r="B59" s="52">
        <v>1.6</v>
      </c>
      <c r="C59" s="79">
        <v>282</v>
      </c>
      <c r="D59" s="141">
        <f t="shared" si="0"/>
        <v>0.45120000000000005</v>
      </c>
      <c r="E59" s="23"/>
    </row>
    <row r="60" spans="1:5" ht="15.75">
      <c r="A60" s="42" t="s">
        <v>163</v>
      </c>
      <c r="B60" s="52">
        <v>1.6</v>
      </c>
      <c r="C60" s="79">
        <v>354</v>
      </c>
      <c r="D60" s="141">
        <f t="shared" si="0"/>
        <v>0.5664</v>
      </c>
      <c r="E60" s="23"/>
    </row>
    <row r="61" spans="1:5" ht="15.75">
      <c r="A61" s="42" t="s">
        <v>40</v>
      </c>
      <c r="B61" s="52">
        <v>3</v>
      </c>
      <c r="C61" s="79">
        <v>158.25</v>
      </c>
      <c r="D61" s="141">
        <f t="shared" si="0"/>
        <v>0.47475</v>
      </c>
      <c r="E61" s="23"/>
    </row>
    <row r="62" spans="1:5" ht="15.75">
      <c r="A62" s="42" t="s">
        <v>164</v>
      </c>
      <c r="B62" s="52">
        <v>1.5</v>
      </c>
      <c r="C62" s="79">
        <v>228</v>
      </c>
      <c r="D62" s="141">
        <f t="shared" si="0"/>
        <v>0.342</v>
      </c>
      <c r="E62" s="23"/>
    </row>
    <row r="63" spans="1:5" ht="31.5">
      <c r="A63" s="42" t="s">
        <v>170</v>
      </c>
      <c r="B63" s="52">
        <v>6.1</v>
      </c>
      <c r="C63" s="79">
        <v>290</v>
      </c>
      <c r="D63" s="141">
        <f t="shared" si="0"/>
        <v>1.769</v>
      </c>
      <c r="E63" s="23"/>
    </row>
    <row r="64" spans="1:5" ht="31.5">
      <c r="A64" s="42" t="s">
        <v>67</v>
      </c>
      <c r="B64" s="52">
        <v>5.44</v>
      </c>
      <c r="C64" s="79">
        <v>419.34</v>
      </c>
      <c r="D64" s="141">
        <f t="shared" si="0"/>
        <v>2.2812096</v>
      </c>
      <c r="E64" s="23"/>
    </row>
    <row r="65" spans="1:5" ht="15.75">
      <c r="A65" s="42" t="s">
        <v>71</v>
      </c>
      <c r="B65" s="52">
        <v>0.5</v>
      </c>
      <c r="C65" s="79">
        <v>325.31</v>
      </c>
      <c r="D65" s="141">
        <f t="shared" si="0"/>
        <v>0.162655</v>
      </c>
      <c r="E65" s="23"/>
    </row>
    <row r="66" spans="1:5" ht="15.75">
      <c r="A66" s="42" t="s">
        <v>72</v>
      </c>
      <c r="B66" s="52">
        <v>0.9</v>
      </c>
      <c r="C66" s="79">
        <v>305</v>
      </c>
      <c r="D66" s="141">
        <f t="shared" si="0"/>
        <v>0.2745</v>
      </c>
      <c r="E66" s="23"/>
    </row>
    <row r="67" spans="1:5" ht="15.75">
      <c r="A67" s="42" t="s">
        <v>73</v>
      </c>
      <c r="B67" s="52">
        <v>0.81</v>
      </c>
      <c r="C67" s="79">
        <v>404</v>
      </c>
      <c r="D67" s="141">
        <f t="shared" si="0"/>
        <v>0.32724000000000003</v>
      </c>
      <c r="E67" s="23"/>
    </row>
    <row r="68" spans="1:5" ht="15.75">
      <c r="A68" s="42" t="s">
        <v>157</v>
      </c>
      <c r="B68" s="52">
        <v>4.8</v>
      </c>
      <c r="C68" s="79">
        <v>150</v>
      </c>
      <c r="D68" s="141">
        <f t="shared" si="0"/>
        <v>0.72</v>
      </c>
      <c r="E68" s="23"/>
    </row>
    <row r="69" spans="1:5" ht="15.75">
      <c r="A69" s="42" t="s">
        <v>158</v>
      </c>
      <c r="B69" s="52">
        <v>0.5</v>
      </c>
      <c r="C69" s="79">
        <v>1900</v>
      </c>
      <c r="D69" s="141">
        <f t="shared" si="0"/>
        <v>0.95</v>
      </c>
      <c r="E69" s="23"/>
    </row>
    <row r="70" spans="1:5" ht="31.5">
      <c r="A70" s="112" t="s">
        <v>124</v>
      </c>
      <c r="B70" s="52">
        <v>4.82</v>
      </c>
      <c r="C70" s="79">
        <v>14.5</v>
      </c>
      <c r="D70" s="141">
        <f t="shared" si="0"/>
        <v>0.06989</v>
      </c>
      <c r="E70" s="23"/>
    </row>
    <row r="71" spans="1:5" ht="15.75">
      <c r="A71" s="42" t="s">
        <v>37</v>
      </c>
      <c r="B71" s="52">
        <v>0.1</v>
      </c>
      <c r="C71" s="79">
        <v>540</v>
      </c>
      <c r="D71" s="141">
        <f t="shared" si="0"/>
        <v>0.054</v>
      </c>
      <c r="E71" s="23"/>
    </row>
    <row r="72" spans="1:5" ht="15.75">
      <c r="A72" s="42" t="s">
        <v>134</v>
      </c>
      <c r="B72" s="52">
        <v>23.5</v>
      </c>
      <c r="C72" s="79">
        <v>108.6</v>
      </c>
      <c r="D72" s="141">
        <f t="shared" si="0"/>
        <v>2.5521</v>
      </c>
      <c r="E72" s="23"/>
    </row>
    <row r="73" spans="1:5" ht="15.75">
      <c r="A73" s="42" t="s">
        <v>119</v>
      </c>
      <c r="B73" s="52">
        <v>8</v>
      </c>
      <c r="C73" s="79">
        <v>130</v>
      </c>
      <c r="D73" s="141">
        <f t="shared" si="0"/>
        <v>1.04</v>
      </c>
      <c r="E73" s="23"/>
    </row>
    <row r="74" spans="1:5" ht="15.75">
      <c r="A74" s="193"/>
      <c r="B74" s="194"/>
      <c r="C74" s="195"/>
      <c r="D74" s="195"/>
      <c r="E74" s="215"/>
    </row>
    <row r="75" spans="1:5" ht="15.75">
      <c r="A75" s="193" t="s">
        <v>171</v>
      </c>
      <c r="B75" s="194"/>
      <c r="C75" s="195"/>
      <c r="D75" s="195"/>
      <c r="E75" s="216"/>
    </row>
    <row r="76" spans="1:5" ht="15.75">
      <c r="A76" s="193"/>
      <c r="B76" s="194"/>
      <c r="C76" s="195"/>
      <c r="D76" s="195"/>
      <c r="E76" s="216">
        <v>29</v>
      </c>
    </row>
    <row r="77" spans="1:5" ht="15.75">
      <c r="A77" s="42" t="s">
        <v>165</v>
      </c>
      <c r="B77" s="52">
        <v>7.5</v>
      </c>
      <c r="C77" s="78">
        <v>75</v>
      </c>
      <c r="D77" s="141">
        <f t="shared" si="0"/>
        <v>0.5625</v>
      </c>
      <c r="E77" s="23"/>
    </row>
    <row r="78" spans="1:5" ht="15.75">
      <c r="A78" s="42" t="s">
        <v>25</v>
      </c>
      <c r="B78" s="52">
        <v>31.86</v>
      </c>
      <c r="C78" s="79">
        <v>35</v>
      </c>
      <c r="D78" s="141">
        <f t="shared" si="0"/>
        <v>1.1151</v>
      </c>
      <c r="E78" s="23"/>
    </row>
    <row r="79" spans="1:5" ht="15.75">
      <c r="A79" s="42" t="s">
        <v>38</v>
      </c>
      <c r="B79" s="52">
        <v>0.5</v>
      </c>
      <c r="C79" s="79">
        <v>240</v>
      </c>
      <c r="D79" s="141">
        <f t="shared" si="0"/>
        <v>0.12</v>
      </c>
      <c r="E79" s="23"/>
    </row>
    <row r="80" spans="1:5" ht="15.75">
      <c r="A80" s="42" t="s">
        <v>34</v>
      </c>
      <c r="B80" s="52">
        <v>6</v>
      </c>
      <c r="C80" s="79">
        <v>150</v>
      </c>
      <c r="D80" s="141">
        <f t="shared" si="0"/>
        <v>0.9</v>
      </c>
      <c r="E80" s="23"/>
    </row>
    <row r="81" spans="1:5" ht="15.75">
      <c r="A81" s="42" t="s">
        <v>42</v>
      </c>
      <c r="B81" s="52">
        <v>1.49</v>
      </c>
      <c r="C81" s="79">
        <v>300</v>
      </c>
      <c r="D81" s="141">
        <f t="shared" si="0"/>
        <v>0.447</v>
      </c>
      <c r="E81" s="23"/>
    </row>
    <row r="82" spans="1:5" ht="31.5">
      <c r="A82" s="42" t="s">
        <v>75</v>
      </c>
      <c r="B82" s="52">
        <v>18.98</v>
      </c>
      <c r="C82" s="79">
        <v>112.7</v>
      </c>
      <c r="D82" s="141">
        <f t="shared" si="0"/>
        <v>2.1390460000000004</v>
      </c>
      <c r="E82" s="23"/>
    </row>
    <row r="83" spans="1:5" ht="15.75">
      <c r="A83" s="42" t="s">
        <v>143</v>
      </c>
      <c r="B83" s="52">
        <v>3.1</v>
      </c>
      <c r="C83" s="79">
        <v>117.3</v>
      </c>
      <c r="D83" s="141">
        <f t="shared" si="0"/>
        <v>0.36363</v>
      </c>
      <c r="E83" s="23"/>
    </row>
    <row r="84" spans="1:5" ht="15.75">
      <c r="A84" s="42" t="s">
        <v>144</v>
      </c>
      <c r="B84" s="52">
        <v>7.4</v>
      </c>
      <c r="C84" s="79">
        <v>143</v>
      </c>
      <c r="D84" s="141">
        <f t="shared" si="0"/>
        <v>1.0582</v>
      </c>
      <c r="E84" s="23"/>
    </row>
    <row r="85" spans="1:5" ht="15.75">
      <c r="A85" s="42" t="s">
        <v>35</v>
      </c>
      <c r="B85" s="52">
        <v>11.1</v>
      </c>
      <c r="C85" s="79">
        <v>150</v>
      </c>
      <c r="D85" s="141">
        <f t="shared" si="0"/>
        <v>1.665</v>
      </c>
      <c r="E85" s="23"/>
    </row>
    <row r="86" spans="1:5" ht="15.75">
      <c r="A86" s="42" t="s">
        <v>74</v>
      </c>
      <c r="B86" s="52">
        <v>0.38</v>
      </c>
      <c r="C86" s="79">
        <v>150</v>
      </c>
      <c r="D86" s="141">
        <f t="shared" si="0"/>
        <v>0.057</v>
      </c>
      <c r="E86" s="23"/>
    </row>
    <row r="87" spans="1:5" ht="31.5">
      <c r="A87" s="113" t="s">
        <v>125</v>
      </c>
      <c r="B87" s="52">
        <v>34</v>
      </c>
      <c r="C87" s="79">
        <v>237.26</v>
      </c>
      <c r="D87" s="141">
        <f t="shared" si="0"/>
        <v>8.066840000000001</v>
      </c>
      <c r="E87" s="23"/>
    </row>
    <row r="88" spans="1:5" ht="15.75">
      <c r="A88" s="145" t="s">
        <v>138</v>
      </c>
      <c r="B88" s="52">
        <v>8.79</v>
      </c>
      <c r="C88" s="79">
        <v>171.05</v>
      </c>
      <c r="D88" s="141">
        <f t="shared" si="0"/>
        <v>1.5035295</v>
      </c>
      <c r="E88" s="23"/>
    </row>
    <row r="89" spans="1:5" ht="15.75">
      <c r="A89" s="113" t="s">
        <v>127</v>
      </c>
      <c r="B89" s="53">
        <v>261.63</v>
      </c>
      <c r="C89" s="79">
        <v>43.04</v>
      </c>
      <c r="D89" s="141">
        <f>B89*C89/1000</f>
        <v>11.260555199999999</v>
      </c>
      <c r="E89" s="23"/>
    </row>
    <row r="90" spans="1:5" ht="15.75">
      <c r="A90" s="43" t="s">
        <v>141</v>
      </c>
      <c r="B90" s="53">
        <v>41.4</v>
      </c>
      <c r="C90" s="79">
        <v>72.83</v>
      </c>
      <c r="D90" s="141">
        <f>B90*C90/1000</f>
        <v>3.0151619999999997</v>
      </c>
      <c r="E90" s="23"/>
    </row>
    <row r="91" spans="1:5" ht="16.5" thickBot="1">
      <c r="A91" s="149" t="s">
        <v>128</v>
      </c>
      <c r="B91" s="53">
        <v>62.1</v>
      </c>
      <c r="C91" s="152">
        <v>70.63</v>
      </c>
      <c r="D91" s="142">
        <f>B91*C91/1000</f>
        <v>4.3861229999999995</v>
      </c>
      <c r="E91" s="23"/>
    </row>
    <row r="92" spans="1:5" ht="28.5" customHeight="1" thickBot="1">
      <c r="A92" s="140" t="s">
        <v>14</v>
      </c>
      <c r="B92" s="139"/>
      <c r="C92" s="80"/>
      <c r="D92" s="50"/>
      <c r="E92" s="23"/>
    </row>
    <row r="93" spans="1:5" ht="15.75">
      <c r="A93" s="45" t="s">
        <v>15</v>
      </c>
      <c r="B93" s="51">
        <v>179.2</v>
      </c>
      <c r="C93" s="79">
        <v>34.22</v>
      </c>
      <c r="D93" s="141">
        <f aca="true" t="shared" si="1" ref="D93:D99">B93*C93/1000</f>
        <v>6.132223999999999</v>
      </c>
      <c r="E93" s="23"/>
    </row>
    <row r="94" spans="1:5" ht="15.75">
      <c r="A94" s="41" t="s">
        <v>129</v>
      </c>
      <c r="B94" s="52">
        <v>80.76</v>
      </c>
      <c r="C94" s="79">
        <v>34.22</v>
      </c>
      <c r="D94" s="141">
        <f t="shared" si="1"/>
        <v>2.7636072</v>
      </c>
      <c r="E94" s="23"/>
    </row>
    <row r="95" spans="1:5" ht="15.75">
      <c r="A95" s="41" t="s">
        <v>16</v>
      </c>
      <c r="B95" s="52">
        <v>42.48</v>
      </c>
      <c r="C95" s="79">
        <v>35</v>
      </c>
      <c r="D95" s="141">
        <f t="shared" si="1"/>
        <v>1.4868</v>
      </c>
      <c r="E95" s="23"/>
    </row>
    <row r="96" spans="1:5" ht="15.75">
      <c r="A96" s="41" t="s">
        <v>17</v>
      </c>
      <c r="B96" s="52">
        <v>27.84</v>
      </c>
      <c r="C96" s="79">
        <v>35</v>
      </c>
      <c r="D96" s="141">
        <f t="shared" si="1"/>
        <v>0.9743999999999999</v>
      </c>
      <c r="E96" s="23"/>
    </row>
    <row r="97" spans="1:5" ht="15.75">
      <c r="A97" s="41" t="s">
        <v>142</v>
      </c>
      <c r="B97" s="52">
        <v>44.37</v>
      </c>
      <c r="C97" s="79">
        <v>452.5</v>
      </c>
      <c r="D97" s="141">
        <f t="shared" si="1"/>
        <v>20.077424999999998</v>
      </c>
      <c r="E97" s="23"/>
    </row>
    <row r="98" spans="1:5" ht="15.75">
      <c r="A98" s="41" t="s">
        <v>139</v>
      </c>
      <c r="B98" s="52">
        <v>9.36</v>
      </c>
      <c r="C98" s="79">
        <v>194.3</v>
      </c>
      <c r="D98" s="141">
        <f t="shared" si="1"/>
        <v>1.8186479999999998</v>
      </c>
      <c r="E98" s="23"/>
    </row>
    <row r="99" spans="1:5" ht="31.5">
      <c r="A99" s="41" t="s">
        <v>76</v>
      </c>
      <c r="B99" s="52">
        <v>22.95</v>
      </c>
      <c r="C99" s="79">
        <v>145</v>
      </c>
      <c r="D99" s="141">
        <f t="shared" si="1"/>
        <v>3.32775</v>
      </c>
      <c r="E99" s="23"/>
    </row>
    <row r="100" spans="1:5" ht="32.25" thickBot="1">
      <c r="A100" s="113" t="s">
        <v>130</v>
      </c>
      <c r="B100" s="52">
        <v>0.41</v>
      </c>
      <c r="C100" s="78">
        <v>7.6</v>
      </c>
      <c r="D100" s="141">
        <f>B100*C100</f>
        <v>3.1159999999999997</v>
      </c>
      <c r="E100" s="23"/>
    </row>
    <row r="101" spans="1:5" ht="16.5" thickBot="1">
      <c r="A101" s="136" t="s">
        <v>21</v>
      </c>
      <c r="B101" s="61"/>
      <c r="C101" s="81"/>
      <c r="D101" s="49">
        <f>SUM(D20:D91:D93:D100)</f>
        <v>132.5218615</v>
      </c>
      <c r="E101" s="23"/>
    </row>
    <row r="102" spans="1:5" ht="15.75">
      <c r="A102" s="21"/>
      <c r="B102" s="63"/>
      <c r="C102" s="82"/>
      <c r="D102" s="22"/>
      <c r="E102" s="23"/>
    </row>
    <row r="103" spans="1:5" ht="15.75">
      <c r="A103" s="18"/>
      <c r="B103" s="56"/>
      <c r="C103" s="83"/>
      <c r="D103" s="46"/>
      <c r="E103" s="23"/>
    </row>
    <row r="104" spans="1:5" ht="15.75">
      <c r="A104" s="18"/>
      <c r="B104" s="56"/>
      <c r="C104" s="56"/>
      <c r="D104" s="71"/>
      <c r="E104" s="23"/>
    </row>
    <row r="105" spans="1:5" ht="15.75">
      <c r="A105" s="18" t="s">
        <v>79</v>
      </c>
      <c r="B105" s="1"/>
      <c r="E105" s="23"/>
    </row>
    <row r="106" spans="1:5" ht="15.75">
      <c r="A106" s="18" t="s">
        <v>77</v>
      </c>
      <c r="B106" s="1"/>
      <c r="E106" s="19"/>
    </row>
    <row r="107" spans="1:5" ht="15.75">
      <c r="A107" s="18" t="s">
        <v>80</v>
      </c>
      <c r="B107" s="1"/>
      <c r="C107" s="228" t="s">
        <v>81</v>
      </c>
      <c r="D107" s="228"/>
      <c r="E107" s="19"/>
    </row>
    <row r="109" ht="15.75">
      <c r="A109" s="18"/>
    </row>
    <row r="112" spans="1:5" ht="15.75">
      <c r="A112" s="193" t="s">
        <v>171</v>
      </c>
      <c r="B112" s="194"/>
      <c r="C112" s="195"/>
      <c r="D112" s="195"/>
      <c r="E112" s="216"/>
    </row>
    <row r="113" spans="1:5" ht="15.75">
      <c r="A113" s="193"/>
      <c r="B113" s="194"/>
      <c r="C113" s="195"/>
      <c r="D113" s="195"/>
      <c r="E113" s="216">
        <v>30</v>
      </c>
    </row>
  </sheetData>
  <sheetProtection/>
  <mergeCells count="10">
    <mergeCell ref="B1:D1"/>
    <mergeCell ref="B2:D2"/>
    <mergeCell ref="B3:D3"/>
    <mergeCell ref="B4:D4"/>
    <mergeCell ref="C107:D107"/>
    <mergeCell ref="A10:D10"/>
    <mergeCell ref="A9:D9"/>
    <mergeCell ref="A8:D8"/>
    <mergeCell ref="A7:D7"/>
    <mergeCell ref="A11:D11"/>
  </mergeCells>
  <printOptions/>
  <pageMargins left="1.3779527559055118" right="0.3937007874015748" top="0.7874015748031497" bottom="0.7874015748031497" header="0.5118110236220472" footer="0.5118110236220472"/>
  <pageSetup horizontalDpi="600" verticalDpi="600" orientation="portrait" paperSize="9" scale="95" r:id="rId1"/>
  <rowBreaks count="2" manualBreakCount="2">
    <brk id="42" max="4" man="1"/>
    <brk id="76" max="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E86"/>
  <sheetViews>
    <sheetView view="pageBreakPreview" zoomScale="60" zoomScaleNormal="75" workbookViewId="0" topLeftCell="A1">
      <selection activeCell="B4" sqref="B4"/>
    </sheetView>
  </sheetViews>
  <sheetFormatPr defaultColWidth="9.00390625" defaultRowHeight="12.75"/>
  <cols>
    <col min="1" max="1" width="36.125" style="64" customWidth="1"/>
    <col min="2" max="2" width="13.75390625" style="64" customWidth="1"/>
    <col min="3" max="3" width="16.00390625" style="64" customWidth="1"/>
    <col min="4" max="4" width="14.25390625" style="64" customWidth="1"/>
    <col min="5" max="5" width="6.125" style="0" customWidth="1"/>
  </cols>
  <sheetData>
    <row r="1" spans="1:5" ht="15.75">
      <c r="A1" s="56"/>
      <c r="B1" s="238" t="s">
        <v>59</v>
      </c>
      <c r="C1" s="238"/>
      <c r="D1" s="238"/>
      <c r="E1" s="23"/>
    </row>
    <row r="2" spans="1:5" ht="15.75">
      <c r="A2" s="56"/>
      <c r="B2" s="238" t="s">
        <v>97</v>
      </c>
      <c r="C2" s="238"/>
      <c r="D2" s="238"/>
      <c r="E2" s="23"/>
    </row>
    <row r="3" spans="1:5" ht="15.75">
      <c r="A3" s="56"/>
      <c r="B3" s="238" t="s">
        <v>98</v>
      </c>
      <c r="C3" s="238"/>
      <c r="D3" s="238"/>
      <c r="E3" s="23"/>
    </row>
    <row r="4" spans="1:5" ht="15.75">
      <c r="A4" s="56"/>
      <c r="B4" s="219" t="s">
        <v>173</v>
      </c>
      <c r="C4" s="219"/>
      <c r="D4" s="219"/>
      <c r="E4" s="23"/>
    </row>
    <row r="5" spans="1:5" ht="15.75">
      <c r="A5" s="56"/>
      <c r="B5" s="219"/>
      <c r="C5" s="219"/>
      <c r="D5" s="219"/>
      <c r="E5" s="23"/>
    </row>
    <row r="6" spans="1:5" ht="15.75">
      <c r="A6" s="56"/>
      <c r="B6" s="154" t="s">
        <v>0</v>
      </c>
      <c r="C6" s="56"/>
      <c r="D6" s="56"/>
      <c r="E6" s="23"/>
    </row>
    <row r="7" spans="1:5" ht="15.75">
      <c r="A7" s="237" t="s">
        <v>50</v>
      </c>
      <c r="B7" s="237"/>
      <c r="C7" s="237"/>
      <c r="D7" s="237"/>
      <c r="E7" s="23"/>
    </row>
    <row r="8" spans="1:5" ht="15.75">
      <c r="A8" s="237" t="s">
        <v>100</v>
      </c>
      <c r="B8" s="237"/>
      <c r="C8" s="237"/>
      <c r="D8" s="237"/>
      <c r="E8" s="23"/>
    </row>
    <row r="9" spans="1:5" ht="15.75">
      <c r="A9" s="237" t="s">
        <v>151</v>
      </c>
      <c r="B9" s="237"/>
      <c r="C9" s="237"/>
      <c r="D9" s="237"/>
      <c r="E9" s="23"/>
    </row>
    <row r="10" spans="1:5" ht="16.5" thickBot="1">
      <c r="A10" s="220"/>
      <c r="B10" s="220"/>
      <c r="C10" s="220"/>
      <c r="D10" s="220"/>
      <c r="E10" s="23"/>
    </row>
    <row r="11" spans="1:5" ht="15.75">
      <c r="A11" s="103" t="s">
        <v>1</v>
      </c>
      <c r="B11" s="57" t="s">
        <v>22</v>
      </c>
      <c r="C11" s="73" t="s">
        <v>3</v>
      </c>
      <c r="D11" s="104" t="s">
        <v>4</v>
      </c>
      <c r="E11" s="23"/>
    </row>
    <row r="12" spans="1:5" ht="15.75">
      <c r="A12" s="105" t="s">
        <v>5</v>
      </c>
      <c r="B12" s="58" t="s">
        <v>23</v>
      </c>
      <c r="C12" s="74" t="s">
        <v>7</v>
      </c>
      <c r="D12" s="106" t="s">
        <v>110</v>
      </c>
      <c r="E12" s="23"/>
    </row>
    <row r="13" spans="1:5" ht="15.75">
      <c r="A13" s="105" t="s">
        <v>8</v>
      </c>
      <c r="B13" s="58" t="s">
        <v>24</v>
      </c>
      <c r="C13" s="74" t="s">
        <v>101</v>
      </c>
      <c r="D13" s="106"/>
      <c r="E13" s="23"/>
    </row>
    <row r="14" spans="1:5" ht="15.75">
      <c r="A14" s="105"/>
      <c r="B14" s="58"/>
      <c r="C14" s="74" t="s">
        <v>11</v>
      </c>
      <c r="D14" s="106"/>
      <c r="E14" s="23"/>
    </row>
    <row r="15" spans="1:5" ht="16.5" thickBot="1">
      <c r="A15" s="107"/>
      <c r="B15" s="59" t="s">
        <v>12</v>
      </c>
      <c r="C15" s="75" t="s">
        <v>13</v>
      </c>
      <c r="D15" s="108" t="s">
        <v>103</v>
      </c>
      <c r="E15" s="23"/>
    </row>
    <row r="16" spans="1:5" ht="16.5" thickBot="1">
      <c r="A16" s="109">
        <v>1</v>
      </c>
      <c r="B16" s="60">
        <v>2</v>
      </c>
      <c r="C16" s="76">
        <v>3</v>
      </c>
      <c r="D16" s="110">
        <v>4</v>
      </c>
      <c r="E16" s="23"/>
    </row>
    <row r="17" spans="1:5" ht="34.5" customHeight="1">
      <c r="A17" s="111" t="s">
        <v>131</v>
      </c>
      <c r="B17" s="51">
        <v>6.56</v>
      </c>
      <c r="C17" s="77">
        <v>44.62</v>
      </c>
      <c r="D17" s="181">
        <f>B17*C17/1000</f>
        <v>0.29270719999999995</v>
      </c>
      <c r="E17" s="23"/>
    </row>
    <row r="18" spans="1:5" ht="51.75" customHeight="1">
      <c r="A18" s="112" t="s">
        <v>132</v>
      </c>
      <c r="B18" s="52">
        <v>33</v>
      </c>
      <c r="C18" s="78">
        <v>30.46</v>
      </c>
      <c r="D18" s="181">
        <f>B18*C18/1000</f>
        <v>1.00518</v>
      </c>
      <c r="E18" s="23"/>
    </row>
    <row r="19" spans="1:5" ht="15.75">
      <c r="A19" s="112" t="s">
        <v>60</v>
      </c>
      <c r="B19" s="52">
        <v>4.4</v>
      </c>
      <c r="C19" s="79">
        <v>32.5</v>
      </c>
      <c r="D19" s="181">
        <f aca="true" t="shared" si="0" ref="D19:D32">B19*C19/1000</f>
        <v>0.143</v>
      </c>
      <c r="E19" s="23"/>
    </row>
    <row r="20" spans="1:5" ht="15.75">
      <c r="A20" s="112" t="s">
        <v>61</v>
      </c>
      <c r="B20" s="52">
        <v>2.5</v>
      </c>
      <c r="C20" s="79">
        <v>85.66</v>
      </c>
      <c r="D20" s="181">
        <f t="shared" si="0"/>
        <v>0.21414999999999998</v>
      </c>
      <c r="E20" s="23"/>
    </row>
    <row r="21" spans="1:5" ht="15.75">
      <c r="A21" s="112" t="s">
        <v>114</v>
      </c>
      <c r="B21" s="52">
        <v>7.86</v>
      </c>
      <c r="C21" s="79">
        <v>60</v>
      </c>
      <c r="D21" s="181">
        <f t="shared" si="0"/>
        <v>0.4716</v>
      </c>
      <c r="E21" s="23"/>
    </row>
    <row r="22" spans="1:5" ht="47.25" customHeight="1">
      <c r="A22" s="112" t="s">
        <v>115</v>
      </c>
      <c r="B22" s="52">
        <v>6.95</v>
      </c>
      <c r="C22" s="79">
        <v>42</v>
      </c>
      <c r="D22" s="181">
        <f t="shared" si="0"/>
        <v>0.29190000000000005</v>
      </c>
      <c r="E22" s="23"/>
    </row>
    <row r="23" spans="1:5" ht="15.75">
      <c r="A23" s="112" t="s">
        <v>66</v>
      </c>
      <c r="B23" s="52">
        <v>0.52</v>
      </c>
      <c r="C23" s="79">
        <v>59</v>
      </c>
      <c r="D23" s="181">
        <f t="shared" si="0"/>
        <v>0.03068</v>
      </c>
      <c r="E23" s="23"/>
    </row>
    <row r="24" spans="1:5" ht="33" customHeight="1">
      <c r="A24" s="112" t="s">
        <v>121</v>
      </c>
      <c r="B24" s="52">
        <v>5.48</v>
      </c>
      <c r="C24" s="79">
        <v>310.4</v>
      </c>
      <c r="D24" s="181">
        <f t="shared" si="0"/>
        <v>1.700992</v>
      </c>
      <c r="E24" s="23"/>
    </row>
    <row r="25" spans="1:5" ht="33" customHeight="1">
      <c r="A25" s="112" t="s">
        <v>122</v>
      </c>
      <c r="B25" s="52">
        <v>1.99</v>
      </c>
      <c r="C25" s="79">
        <v>81</v>
      </c>
      <c r="D25" s="181">
        <f t="shared" si="0"/>
        <v>0.16119</v>
      </c>
      <c r="E25" s="23"/>
    </row>
    <row r="26" spans="1:5" ht="15.75">
      <c r="A26" s="112" t="s">
        <v>156</v>
      </c>
      <c r="B26" s="52">
        <v>14.75</v>
      </c>
      <c r="C26" s="79">
        <v>216</v>
      </c>
      <c r="D26" s="181">
        <f t="shared" si="0"/>
        <v>3.186</v>
      </c>
      <c r="E26" s="23"/>
    </row>
    <row r="27" spans="1:5" ht="31.5" customHeight="1">
      <c r="A27" s="112" t="s">
        <v>124</v>
      </c>
      <c r="B27" s="52">
        <v>0.77</v>
      </c>
      <c r="C27" s="79">
        <v>14.5</v>
      </c>
      <c r="D27" s="181">
        <f t="shared" si="0"/>
        <v>0.011165000000000001</v>
      </c>
      <c r="E27" s="23"/>
    </row>
    <row r="28" spans="1:5" ht="16.5" customHeight="1">
      <c r="A28" s="112" t="s">
        <v>134</v>
      </c>
      <c r="B28" s="52">
        <v>0.9</v>
      </c>
      <c r="C28" s="79">
        <v>108.6</v>
      </c>
      <c r="D28" s="181">
        <f t="shared" si="0"/>
        <v>0.09774</v>
      </c>
      <c r="E28" s="23"/>
    </row>
    <row r="29" spans="1:5" ht="15.75">
      <c r="A29" s="112" t="s">
        <v>25</v>
      </c>
      <c r="B29" s="52">
        <v>10.93</v>
      </c>
      <c r="C29" s="79">
        <v>35</v>
      </c>
      <c r="D29" s="181">
        <f t="shared" si="0"/>
        <v>0.38255</v>
      </c>
      <c r="E29" s="23"/>
    </row>
    <row r="30" spans="1:5" ht="15.75">
      <c r="A30" s="112" t="s">
        <v>145</v>
      </c>
      <c r="B30" s="52">
        <v>1.64</v>
      </c>
      <c r="C30" s="79">
        <v>117.3</v>
      </c>
      <c r="D30" s="181">
        <f t="shared" si="0"/>
        <v>0.192372</v>
      </c>
      <c r="E30" s="23"/>
    </row>
    <row r="31" spans="1:5" ht="15.75">
      <c r="A31" s="182" t="s">
        <v>138</v>
      </c>
      <c r="B31" s="52">
        <v>3.35</v>
      </c>
      <c r="C31" s="79">
        <v>171.05</v>
      </c>
      <c r="D31" s="181">
        <f t="shared" si="0"/>
        <v>0.5730175000000001</v>
      </c>
      <c r="E31" s="23"/>
    </row>
    <row r="32" spans="1:5" ht="16.5" thickBot="1">
      <c r="A32" s="113" t="s">
        <v>127</v>
      </c>
      <c r="B32" s="53">
        <v>20.17</v>
      </c>
      <c r="C32" s="157">
        <v>43.04</v>
      </c>
      <c r="D32" s="184">
        <f t="shared" si="0"/>
        <v>0.8681168</v>
      </c>
      <c r="E32" s="23"/>
    </row>
    <row r="33" spans="1:5" ht="31.5" customHeight="1" thickBot="1">
      <c r="A33" s="144" t="s">
        <v>14</v>
      </c>
      <c r="B33" s="139"/>
      <c r="C33" s="80"/>
      <c r="D33" s="186"/>
      <c r="E33" s="23"/>
    </row>
    <row r="34" spans="1:5" ht="15.75">
      <c r="A34" s="114" t="s">
        <v>15</v>
      </c>
      <c r="B34" s="51">
        <v>78.62</v>
      </c>
      <c r="C34" s="79">
        <v>34.22</v>
      </c>
      <c r="D34" s="181">
        <f aca="true" t="shared" si="1" ref="D34:D42">B34*C34/1000</f>
        <v>2.6903764</v>
      </c>
      <c r="E34" s="23"/>
    </row>
    <row r="35" spans="1:5" ht="15.75">
      <c r="A35" s="113" t="s">
        <v>86</v>
      </c>
      <c r="B35" s="52">
        <v>29.56</v>
      </c>
      <c r="C35" s="79">
        <v>34.22</v>
      </c>
      <c r="D35" s="181">
        <f t="shared" si="1"/>
        <v>1.0115432</v>
      </c>
      <c r="E35" s="23"/>
    </row>
    <row r="36" spans="1:5" ht="15.75">
      <c r="A36" s="113" t="s">
        <v>16</v>
      </c>
      <c r="B36" s="52">
        <v>7.77</v>
      </c>
      <c r="C36" s="79">
        <v>35</v>
      </c>
      <c r="D36" s="181">
        <f t="shared" si="1"/>
        <v>0.27194999999999997</v>
      </c>
      <c r="E36" s="23"/>
    </row>
    <row r="37" spans="1:5" ht="16.5" customHeight="1">
      <c r="A37" s="193"/>
      <c r="B37" s="194"/>
      <c r="C37" s="195"/>
      <c r="D37" s="195"/>
      <c r="E37" s="215"/>
    </row>
    <row r="38" spans="1:5" ht="15.75">
      <c r="A38" s="193" t="s">
        <v>171</v>
      </c>
      <c r="B38" s="194"/>
      <c r="C38" s="195"/>
      <c r="D38" s="195"/>
      <c r="E38" s="216"/>
    </row>
    <row r="39" spans="1:5" ht="15.75">
      <c r="A39" s="193"/>
      <c r="B39" s="194"/>
      <c r="C39" s="195"/>
      <c r="D39" s="195"/>
      <c r="E39" s="216">
        <v>31</v>
      </c>
    </row>
    <row r="40" spans="1:5" ht="21" customHeight="1">
      <c r="A40" s="113" t="s">
        <v>142</v>
      </c>
      <c r="B40" s="52">
        <v>47.22</v>
      </c>
      <c r="C40" s="78">
        <v>452.5</v>
      </c>
      <c r="D40" s="181">
        <f t="shared" si="1"/>
        <v>21.36705</v>
      </c>
      <c r="E40" s="23"/>
    </row>
    <row r="41" spans="1:5" ht="15.75">
      <c r="A41" s="113" t="s">
        <v>139</v>
      </c>
      <c r="B41" s="52">
        <v>7.3</v>
      </c>
      <c r="C41" s="79">
        <v>194.3</v>
      </c>
      <c r="D41" s="181">
        <f t="shared" si="1"/>
        <v>1.41839</v>
      </c>
      <c r="E41" s="23"/>
    </row>
    <row r="42" spans="1:5" ht="31.5">
      <c r="A42" s="113" t="s">
        <v>76</v>
      </c>
      <c r="B42" s="52">
        <v>21.98</v>
      </c>
      <c r="C42" s="79">
        <v>145</v>
      </c>
      <c r="D42" s="181">
        <f t="shared" si="1"/>
        <v>3.1871</v>
      </c>
      <c r="E42" s="23"/>
    </row>
    <row r="43" spans="1:5" ht="32.25" thickBot="1">
      <c r="A43" s="113" t="s">
        <v>130</v>
      </c>
      <c r="B43" s="52">
        <v>0.02</v>
      </c>
      <c r="C43" s="79">
        <v>7.6</v>
      </c>
      <c r="D43" s="181">
        <f>B43*C43</f>
        <v>0.152</v>
      </c>
      <c r="E43" s="23"/>
    </row>
    <row r="44" spans="1:5" ht="16.5" thickBot="1">
      <c r="A44" s="138" t="s">
        <v>21</v>
      </c>
      <c r="B44" s="61"/>
      <c r="C44" s="81"/>
      <c r="D44" s="115">
        <f>SUM(D17:D32:D34:D43)</f>
        <v>39.7207701</v>
      </c>
      <c r="E44" s="23"/>
    </row>
    <row r="45" spans="1:5" ht="15.75">
      <c r="A45" s="153"/>
      <c r="B45" s="63"/>
      <c r="C45" s="63"/>
      <c r="D45" s="192"/>
      <c r="E45" s="23"/>
    </row>
    <row r="46" spans="1:5" ht="15.75">
      <c r="A46" s="56"/>
      <c r="B46" s="56"/>
      <c r="C46" s="153"/>
      <c r="D46" s="63"/>
      <c r="E46" s="23"/>
    </row>
    <row r="47" spans="1:5" ht="15.75">
      <c r="A47" s="56"/>
      <c r="B47" s="56"/>
      <c r="C47" s="56"/>
      <c r="D47" s="192"/>
      <c r="E47" s="23"/>
    </row>
    <row r="48" spans="1:5" ht="15.75">
      <c r="A48" s="56" t="s">
        <v>79</v>
      </c>
      <c r="E48" s="23"/>
    </row>
    <row r="49" spans="1:5" ht="15.75">
      <c r="A49" s="56" t="s">
        <v>77</v>
      </c>
      <c r="E49" s="19"/>
    </row>
    <row r="50" spans="1:5" ht="15.75">
      <c r="A50" s="56" t="s">
        <v>80</v>
      </c>
      <c r="C50" s="241" t="s">
        <v>81</v>
      </c>
      <c r="D50" s="241"/>
      <c r="E50" s="19"/>
    </row>
    <row r="52" ht="15.75">
      <c r="A52" s="56"/>
    </row>
    <row r="72" spans="1:5" ht="15.75">
      <c r="A72" s="193"/>
      <c r="B72" s="194"/>
      <c r="C72" s="195"/>
      <c r="D72" s="195"/>
      <c r="E72" s="215"/>
    </row>
    <row r="85" spans="1:5" ht="15.75">
      <c r="A85" s="193" t="s">
        <v>171</v>
      </c>
      <c r="B85" s="194"/>
      <c r="C85" s="195"/>
      <c r="D85" s="195"/>
      <c r="E85" s="216"/>
    </row>
    <row r="86" spans="1:5" ht="15.75">
      <c r="A86" s="193"/>
      <c r="B86" s="194"/>
      <c r="C86" s="195"/>
      <c r="D86" s="195"/>
      <c r="E86" s="216">
        <v>32</v>
      </c>
    </row>
  </sheetData>
  <sheetProtection/>
  <mergeCells count="7">
    <mergeCell ref="B1:D1"/>
    <mergeCell ref="B2:D2"/>
    <mergeCell ref="B3:D3"/>
    <mergeCell ref="C50:D50"/>
    <mergeCell ref="A7:D7"/>
    <mergeCell ref="A8:D8"/>
    <mergeCell ref="A9:D9"/>
  </mergeCells>
  <printOptions/>
  <pageMargins left="1.3779527559055118" right="0.3937007874015748" top="0.7874015748031497" bottom="0.7874015748031497" header="0.5118110236220472" footer="0.5118110236220472"/>
  <pageSetup horizontalDpi="600" verticalDpi="600" orientation="portrait" paperSize="9" scale="95" r:id="rId1"/>
  <rowBreaks count="1" manualBreakCount="1">
    <brk id="3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F83"/>
  <sheetViews>
    <sheetView view="pageBreakPreview" zoomScale="60" zoomScaleNormal="75" workbookViewId="0" topLeftCell="A1">
      <selection activeCell="B4" sqref="B4:D4"/>
    </sheetView>
  </sheetViews>
  <sheetFormatPr defaultColWidth="9.00390625" defaultRowHeight="12.75"/>
  <cols>
    <col min="1" max="1" width="37.375" style="64" customWidth="1"/>
    <col min="2" max="2" width="13.25390625" style="64" customWidth="1"/>
    <col min="3" max="3" width="17.625" style="64" customWidth="1"/>
    <col min="4" max="4" width="16.125" style="64" customWidth="1"/>
    <col min="5" max="5" width="3.75390625" style="0" customWidth="1"/>
  </cols>
  <sheetData>
    <row r="1" spans="1:4" ht="15.75">
      <c r="A1" s="56"/>
      <c r="B1" s="238" t="s">
        <v>55</v>
      </c>
      <c r="C1" s="238"/>
      <c r="D1" s="238"/>
    </row>
    <row r="2" spans="1:4" ht="15.75">
      <c r="A2" s="56"/>
      <c r="B2" s="238" t="s">
        <v>97</v>
      </c>
      <c r="C2" s="238"/>
      <c r="D2" s="238"/>
    </row>
    <row r="3" spans="1:4" ht="15.75">
      <c r="A3" s="56"/>
      <c r="B3" s="238" t="s">
        <v>98</v>
      </c>
      <c r="C3" s="238"/>
      <c r="D3" s="238"/>
    </row>
    <row r="4" spans="1:4" ht="15.75">
      <c r="A4" s="56"/>
      <c r="B4" s="238" t="s">
        <v>173</v>
      </c>
      <c r="C4" s="238"/>
      <c r="D4" s="238"/>
    </row>
    <row r="5" spans="1:4" ht="15.75">
      <c r="A5" s="56"/>
      <c r="B5" s="55"/>
      <c r="C5" s="56"/>
      <c r="D5" s="56"/>
    </row>
    <row r="6" spans="1:4" ht="15.75">
      <c r="A6" s="56"/>
      <c r="B6" s="55"/>
      <c r="C6" s="56"/>
      <c r="D6" s="56"/>
    </row>
    <row r="7" spans="1:4" ht="15.75">
      <c r="A7" s="237" t="s">
        <v>0</v>
      </c>
      <c r="B7" s="237"/>
      <c r="C7" s="237"/>
      <c r="D7" s="237"/>
    </row>
    <row r="8" spans="1:5" ht="15.75">
      <c r="A8" s="237" t="s">
        <v>49</v>
      </c>
      <c r="B8" s="237"/>
      <c r="C8" s="237"/>
      <c r="D8" s="237"/>
      <c r="E8" s="25"/>
    </row>
    <row r="9" spans="1:5" ht="15.75">
      <c r="A9" s="237" t="s">
        <v>47</v>
      </c>
      <c r="B9" s="237"/>
      <c r="C9" s="237"/>
      <c r="D9" s="237"/>
      <c r="E9" s="20"/>
    </row>
    <row r="10" spans="1:5" ht="15.75">
      <c r="A10" s="237" t="s">
        <v>43</v>
      </c>
      <c r="B10" s="237"/>
      <c r="C10" s="237"/>
      <c r="D10" s="237"/>
      <c r="E10" s="3"/>
    </row>
    <row r="11" spans="1:5" ht="15.75">
      <c r="A11" s="237" t="s">
        <v>44</v>
      </c>
      <c r="B11" s="237"/>
      <c r="C11" s="237"/>
      <c r="D11" s="237"/>
      <c r="E11" s="3"/>
    </row>
    <row r="12" spans="1:4" ht="15.75">
      <c r="A12" s="237" t="s">
        <v>151</v>
      </c>
      <c r="B12" s="237"/>
      <c r="C12" s="237"/>
      <c r="D12" s="237"/>
    </row>
    <row r="13" spans="1:4" ht="16.5" thickBot="1">
      <c r="A13" s="56"/>
      <c r="B13" s="56"/>
      <c r="C13" s="72"/>
      <c r="D13" s="197"/>
    </row>
    <row r="14" spans="1:4" ht="12.75">
      <c r="A14" s="103" t="s">
        <v>1</v>
      </c>
      <c r="B14" s="57" t="s">
        <v>2</v>
      </c>
      <c r="C14" s="73" t="s">
        <v>3</v>
      </c>
      <c r="D14" s="104" t="s">
        <v>4</v>
      </c>
    </row>
    <row r="15" spans="1:4" ht="12.75">
      <c r="A15" s="105" t="s">
        <v>5</v>
      </c>
      <c r="B15" s="58" t="s">
        <v>6</v>
      </c>
      <c r="C15" s="74" t="s">
        <v>7</v>
      </c>
      <c r="D15" s="106" t="s">
        <v>104</v>
      </c>
    </row>
    <row r="16" spans="1:4" ht="12.75">
      <c r="A16" s="105" t="s">
        <v>8</v>
      </c>
      <c r="B16" s="58" t="s">
        <v>9</v>
      </c>
      <c r="C16" s="74" t="s">
        <v>101</v>
      </c>
      <c r="D16" s="106" t="s">
        <v>9</v>
      </c>
    </row>
    <row r="17" spans="1:4" ht="12.75">
      <c r="A17" s="105"/>
      <c r="B17" s="58" t="s">
        <v>10</v>
      </c>
      <c r="C17" s="74" t="s">
        <v>11</v>
      </c>
      <c r="D17" s="106" t="s">
        <v>10</v>
      </c>
    </row>
    <row r="18" spans="1:4" ht="13.5" thickBot="1">
      <c r="A18" s="107"/>
      <c r="B18" s="59" t="s">
        <v>12</v>
      </c>
      <c r="C18" s="75" t="s">
        <v>13</v>
      </c>
      <c r="D18" s="108" t="s">
        <v>103</v>
      </c>
    </row>
    <row r="19" spans="1:6" ht="16.5" thickBot="1">
      <c r="A19" s="109">
        <v>1</v>
      </c>
      <c r="B19" s="60">
        <v>2</v>
      </c>
      <c r="C19" s="84">
        <v>3</v>
      </c>
      <c r="D19" s="110">
        <v>4</v>
      </c>
      <c r="F19" s="17"/>
    </row>
    <row r="20" spans="1:4" s="126" customFormat="1" ht="36" customHeight="1">
      <c r="A20" s="111" t="s">
        <v>131</v>
      </c>
      <c r="B20" s="51">
        <v>60</v>
      </c>
      <c r="C20" s="79">
        <v>44.62</v>
      </c>
      <c r="D20" s="130">
        <f>B20*C20/1000</f>
        <v>2.6772</v>
      </c>
    </row>
    <row r="21" spans="1:4" ht="15.75">
      <c r="A21" s="112" t="s">
        <v>60</v>
      </c>
      <c r="B21" s="52">
        <v>2.84</v>
      </c>
      <c r="C21" s="78">
        <v>32.5</v>
      </c>
      <c r="D21" s="131">
        <f aca="true" t="shared" si="0" ref="D21:D53">B21*C21/1000</f>
        <v>0.0923</v>
      </c>
    </row>
    <row r="22" spans="1:4" ht="15.75">
      <c r="A22" s="112" t="s">
        <v>62</v>
      </c>
      <c r="B22" s="52">
        <v>4.05</v>
      </c>
      <c r="C22" s="78">
        <v>33</v>
      </c>
      <c r="D22" s="131">
        <f t="shared" si="0"/>
        <v>0.13365000000000002</v>
      </c>
    </row>
    <row r="23" spans="1:4" ht="15.75">
      <c r="A23" s="112" t="s">
        <v>65</v>
      </c>
      <c r="B23" s="52">
        <v>1.07</v>
      </c>
      <c r="C23" s="78">
        <v>64.5</v>
      </c>
      <c r="D23" s="131">
        <f t="shared" si="0"/>
        <v>0.069015</v>
      </c>
    </row>
    <row r="24" spans="1:4" ht="15.75">
      <c r="A24" s="112" t="s">
        <v>61</v>
      </c>
      <c r="B24" s="52">
        <v>10.46</v>
      </c>
      <c r="C24" s="78">
        <v>85.66</v>
      </c>
      <c r="D24" s="131">
        <f t="shared" si="0"/>
        <v>0.8960036</v>
      </c>
    </row>
    <row r="25" spans="1:4" ht="15.75">
      <c r="A25" s="112" t="s">
        <v>114</v>
      </c>
      <c r="B25" s="52">
        <v>5.49</v>
      </c>
      <c r="C25" s="78">
        <v>60</v>
      </c>
      <c r="D25" s="131">
        <f t="shared" si="0"/>
        <v>0.3294</v>
      </c>
    </row>
    <row r="26" spans="1:4" ht="15.75">
      <c r="A26" s="112" t="s">
        <v>63</v>
      </c>
      <c r="B26" s="52">
        <v>0.71</v>
      </c>
      <c r="C26" s="78">
        <v>43</v>
      </c>
      <c r="D26" s="131">
        <f t="shared" si="0"/>
        <v>0.030529999999999998</v>
      </c>
    </row>
    <row r="27" spans="1:4" ht="30" customHeight="1">
      <c r="A27" s="112" t="s">
        <v>115</v>
      </c>
      <c r="B27" s="155">
        <v>7.71</v>
      </c>
      <c r="C27" s="78">
        <v>42</v>
      </c>
      <c r="D27" s="131">
        <f t="shared" si="0"/>
        <v>0.32382</v>
      </c>
    </row>
    <row r="28" spans="1:4" ht="31.5">
      <c r="A28" s="112" t="s">
        <v>116</v>
      </c>
      <c r="B28" s="52">
        <v>1.4</v>
      </c>
      <c r="C28" s="78">
        <v>124.23</v>
      </c>
      <c r="D28" s="131">
        <f t="shared" si="0"/>
        <v>0.173922</v>
      </c>
    </row>
    <row r="29" spans="1:4" ht="15.75">
      <c r="A29" s="128" t="s">
        <v>29</v>
      </c>
      <c r="B29" s="52">
        <v>22.85</v>
      </c>
      <c r="C29" s="78">
        <v>90</v>
      </c>
      <c r="D29" s="131">
        <f t="shared" si="0"/>
        <v>2.0565</v>
      </c>
    </row>
    <row r="30" spans="1:4" ht="15.75">
      <c r="A30" s="128" t="s">
        <v>31</v>
      </c>
      <c r="B30" s="52">
        <v>10.71</v>
      </c>
      <c r="C30" s="78">
        <v>76.74</v>
      </c>
      <c r="D30" s="131">
        <f t="shared" si="0"/>
        <v>0.8218854</v>
      </c>
    </row>
    <row r="31" spans="1:4" ht="15.75">
      <c r="A31" s="128" t="s">
        <v>32</v>
      </c>
      <c r="B31" s="156">
        <v>1.025</v>
      </c>
      <c r="C31" s="78">
        <v>129.63</v>
      </c>
      <c r="D31" s="131">
        <f t="shared" si="0"/>
        <v>0.13287074999999998</v>
      </c>
    </row>
    <row r="32" spans="1:4" ht="15.75">
      <c r="A32" s="122" t="s">
        <v>25</v>
      </c>
      <c r="B32" s="52">
        <v>4</v>
      </c>
      <c r="C32" s="78">
        <v>35</v>
      </c>
      <c r="D32" s="131">
        <f t="shared" si="0"/>
        <v>0.14</v>
      </c>
    </row>
    <row r="33" spans="1:4" ht="15.75">
      <c r="A33" s="122" t="s">
        <v>34</v>
      </c>
      <c r="B33" s="52">
        <v>4.57</v>
      </c>
      <c r="C33" s="78">
        <v>150</v>
      </c>
      <c r="D33" s="131">
        <f t="shared" si="0"/>
        <v>0.6855</v>
      </c>
    </row>
    <row r="34" spans="1:4" ht="15.75">
      <c r="A34" s="122" t="s">
        <v>35</v>
      </c>
      <c r="B34" s="52">
        <v>5.12</v>
      </c>
      <c r="C34" s="78">
        <v>150</v>
      </c>
      <c r="D34" s="131">
        <f t="shared" si="0"/>
        <v>0.768</v>
      </c>
    </row>
    <row r="35" spans="1:4" ht="21" customHeight="1">
      <c r="A35" s="112" t="s">
        <v>118</v>
      </c>
      <c r="B35" s="52">
        <v>6.59</v>
      </c>
      <c r="C35" s="78">
        <v>108.6</v>
      </c>
      <c r="D35" s="131">
        <f t="shared" si="0"/>
        <v>0.715674</v>
      </c>
    </row>
    <row r="36" spans="1:4" ht="19.5" customHeight="1">
      <c r="A36" s="112" t="s">
        <v>120</v>
      </c>
      <c r="B36" s="52">
        <v>3</v>
      </c>
      <c r="C36" s="78">
        <v>158.25</v>
      </c>
      <c r="D36" s="131">
        <f t="shared" si="0"/>
        <v>0.47475</v>
      </c>
    </row>
    <row r="37" spans="1:4" ht="15.75">
      <c r="A37" s="112" t="s">
        <v>66</v>
      </c>
      <c r="B37" s="52">
        <v>13.83</v>
      </c>
      <c r="C37" s="78">
        <v>59</v>
      </c>
      <c r="D37" s="131">
        <f t="shared" si="0"/>
        <v>0.81597</v>
      </c>
    </row>
    <row r="38" spans="1:4" ht="31.5" customHeight="1">
      <c r="A38" s="112" t="s">
        <v>121</v>
      </c>
      <c r="B38" s="52">
        <v>13.17</v>
      </c>
      <c r="C38" s="78">
        <v>310.4</v>
      </c>
      <c r="D38" s="131">
        <f t="shared" si="0"/>
        <v>4.087968</v>
      </c>
    </row>
    <row r="39" spans="1:4" ht="31.5">
      <c r="A39" s="112" t="s">
        <v>122</v>
      </c>
      <c r="B39" s="52">
        <v>3.6</v>
      </c>
      <c r="C39" s="78">
        <v>81</v>
      </c>
      <c r="D39" s="131">
        <f t="shared" si="0"/>
        <v>0.2916</v>
      </c>
    </row>
    <row r="40" spans="1:4" ht="15.75">
      <c r="A40" s="193"/>
      <c r="B40" s="194"/>
      <c r="C40" s="195"/>
      <c r="D40" s="195"/>
    </row>
    <row r="41" spans="1:5" ht="15.75">
      <c r="A41" s="193" t="s">
        <v>171</v>
      </c>
      <c r="B41" s="194"/>
      <c r="C41" s="195"/>
      <c r="D41" s="195"/>
      <c r="E41" s="22"/>
    </row>
    <row r="42" spans="1:5" ht="15.75">
      <c r="A42" s="193"/>
      <c r="B42" s="194"/>
      <c r="C42" s="195"/>
      <c r="D42" s="195"/>
      <c r="E42" s="22">
        <v>3</v>
      </c>
    </row>
    <row r="43" spans="1:4" ht="15.75">
      <c r="A43" s="112" t="s">
        <v>138</v>
      </c>
      <c r="B43" s="52">
        <v>0.89</v>
      </c>
      <c r="C43" s="78">
        <v>171.05</v>
      </c>
      <c r="D43" s="131">
        <f t="shared" si="0"/>
        <v>0.15223450000000002</v>
      </c>
    </row>
    <row r="44" spans="1:4" ht="32.25" customHeight="1">
      <c r="A44" s="112" t="s">
        <v>67</v>
      </c>
      <c r="B44" s="52">
        <v>6.6</v>
      </c>
      <c r="C44" s="78">
        <v>419.34</v>
      </c>
      <c r="D44" s="131">
        <f t="shared" si="0"/>
        <v>2.7676439999999998</v>
      </c>
    </row>
    <row r="45" spans="1:4" ht="15.75">
      <c r="A45" s="112" t="s">
        <v>68</v>
      </c>
      <c r="B45" s="52">
        <v>6</v>
      </c>
      <c r="C45" s="78">
        <v>216</v>
      </c>
      <c r="D45" s="131">
        <f t="shared" si="0"/>
        <v>1.296</v>
      </c>
    </row>
    <row r="46" spans="1:4" ht="15.75">
      <c r="A46" s="112" t="s">
        <v>152</v>
      </c>
      <c r="B46" s="52">
        <v>6</v>
      </c>
      <c r="C46" s="78">
        <v>153</v>
      </c>
      <c r="D46" s="131">
        <f t="shared" si="0"/>
        <v>0.918</v>
      </c>
    </row>
    <row r="47" spans="1:4" ht="15.75">
      <c r="A47" s="112" t="s">
        <v>71</v>
      </c>
      <c r="B47" s="52">
        <v>0.21</v>
      </c>
      <c r="C47" s="78">
        <v>325.31</v>
      </c>
      <c r="D47" s="131">
        <f t="shared" si="0"/>
        <v>0.0683151</v>
      </c>
    </row>
    <row r="48" spans="1:4" ht="15.75">
      <c r="A48" s="112" t="s">
        <v>73</v>
      </c>
      <c r="B48" s="52">
        <v>0.42</v>
      </c>
      <c r="C48" s="78">
        <v>404</v>
      </c>
      <c r="D48" s="131">
        <f t="shared" si="0"/>
        <v>0.16968</v>
      </c>
    </row>
    <row r="49" spans="1:4" ht="15.75">
      <c r="A49" s="112" t="s">
        <v>153</v>
      </c>
      <c r="B49" s="52">
        <v>0.85</v>
      </c>
      <c r="C49" s="78">
        <v>305</v>
      </c>
      <c r="D49" s="131">
        <f t="shared" si="0"/>
        <v>0.25925</v>
      </c>
    </row>
    <row r="50" spans="1:4" ht="31.5">
      <c r="A50" s="112" t="s">
        <v>124</v>
      </c>
      <c r="B50" s="52">
        <v>1.06</v>
      </c>
      <c r="C50" s="78">
        <v>14.5</v>
      </c>
      <c r="D50" s="131">
        <f t="shared" si="0"/>
        <v>0.015370000000000002</v>
      </c>
    </row>
    <row r="51" spans="1:4" ht="31.5">
      <c r="A51" s="113" t="s">
        <v>125</v>
      </c>
      <c r="B51" s="52">
        <v>38.29</v>
      </c>
      <c r="C51" s="78">
        <v>237.26</v>
      </c>
      <c r="D51" s="131">
        <f t="shared" si="0"/>
        <v>9.0846854</v>
      </c>
    </row>
    <row r="52" spans="1:4" ht="46.5" customHeight="1">
      <c r="A52" s="112" t="s">
        <v>126</v>
      </c>
      <c r="B52" s="53">
        <v>6.24</v>
      </c>
      <c r="C52" s="78">
        <v>290</v>
      </c>
      <c r="D52" s="131">
        <f t="shared" si="0"/>
        <v>1.8096</v>
      </c>
    </row>
    <row r="53" spans="1:4" ht="16.5" thickBot="1">
      <c r="A53" s="149" t="s">
        <v>127</v>
      </c>
      <c r="B53" s="53">
        <v>135.35</v>
      </c>
      <c r="C53" s="157">
        <v>43.04</v>
      </c>
      <c r="D53" s="134">
        <f t="shared" si="0"/>
        <v>5.825464</v>
      </c>
    </row>
    <row r="54" spans="1:4" ht="32.25" thickBot="1">
      <c r="A54" s="144" t="s">
        <v>14</v>
      </c>
      <c r="B54" s="139"/>
      <c r="C54" s="158"/>
      <c r="D54" s="150"/>
    </row>
    <row r="55" spans="1:4" ht="15.75">
      <c r="A55" s="121" t="s">
        <v>15</v>
      </c>
      <c r="B55" s="51">
        <v>17.13</v>
      </c>
      <c r="C55" s="78">
        <v>34.22</v>
      </c>
      <c r="D55" s="131">
        <f>B55*C55/1000</f>
        <v>0.5861886</v>
      </c>
    </row>
    <row r="56" spans="1:4" ht="15.75">
      <c r="A56" s="113" t="s">
        <v>142</v>
      </c>
      <c r="B56" s="52">
        <v>5.71</v>
      </c>
      <c r="C56" s="78">
        <v>452.5</v>
      </c>
      <c r="D56" s="131">
        <f>B56*C56/1000</f>
        <v>2.583775</v>
      </c>
    </row>
    <row r="57" spans="1:4" ht="15.75">
      <c r="A57" s="113" t="s">
        <v>155</v>
      </c>
      <c r="B57" s="52">
        <v>6.16</v>
      </c>
      <c r="C57" s="78">
        <v>310</v>
      </c>
      <c r="D57" s="131">
        <f>B57*C57/1000</f>
        <v>1.9096000000000002</v>
      </c>
    </row>
    <row r="58" spans="1:4" ht="31.5">
      <c r="A58" s="113" t="s">
        <v>76</v>
      </c>
      <c r="B58" s="52">
        <v>7.18</v>
      </c>
      <c r="C58" s="78">
        <v>145</v>
      </c>
      <c r="D58" s="131">
        <f>B58*C58/1000</f>
        <v>1.0411</v>
      </c>
    </row>
    <row r="59" spans="1:4" ht="32.25" thickBot="1">
      <c r="A59" s="113" t="s">
        <v>130</v>
      </c>
      <c r="B59" s="53">
        <v>0.67</v>
      </c>
      <c r="C59" s="157">
        <v>7.6</v>
      </c>
      <c r="D59" s="134">
        <f>B59*C59</f>
        <v>5.092</v>
      </c>
    </row>
    <row r="60" spans="1:4" ht="16.5" thickBot="1">
      <c r="A60" s="137" t="s">
        <v>102</v>
      </c>
      <c r="B60" s="102"/>
      <c r="C60" s="62"/>
      <c r="D60" s="115">
        <f>SUM(D20:D59)</f>
        <v>49.29546535</v>
      </c>
    </row>
    <row r="61" spans="1:4" ht="15.75">
      <c r="A61" s="229" t="s">
        <v>19</v>
      </c>
      <c r="B61" s="230"/>
      <c r="C61" s="87"/>
      <c r="D61" s="160">
        <v>0.3</v>
      </c>
    </row>
    <row r="62" spans="1:4" ht="16.5" thickBot="1">
      <c r="A62" s="239" t="s">
        <v>20</v>
      </c>
      <c r="B62" s="240"/>
      <c r="C62" s="88"/>
      <c r="D62" s="161">
        <f>D60*$D$61</f>
        <v>14.788639605</v>
      </c>
    </row>
    <row r="63" spans="1:4" ht="16.5" thickBot="1">
      <c r="A63" s="162" t="s">
        <v>21</v>
      </c>
      <c r="B63" s="163"/>
      <c r="C63" s="62"/>
      <c r="D63" s="115">
        <f>D60+D62</f>
        <v>64.084104955</v>
      </c>
    </row>
    <row r="64" spans="1:4" ht="15.75">
      <c r="A64" s="56"/>
      <c r="B64" s="56"/>
      <c r="C64" s="56"/>
      <c r="D64" s="86"/>
    </row>
    <row r="65" spans="1:4" ht="6" customHeight="1">
      <c r="A65" s="56"/>
      <c r="B65" s="56"/>
      <c r="C65" s="56"/>
      <c r="D65" s="86"/>
    </row>
    <row r="66" spans="1:4" ht="15.75">
      <c r="A66" s="56"/>
      <c r="B66" s="56"/>
      <c r="C66" s="56"/>
      <c r="D66" s="86"/>
    </row>
    <row r="67" spans="1:4" ht="15.75">
      <c r="A67" s="56" t="s">
        <v>79</v>
      </c>
      <c r="B67" s="56"/>
      <c r="C67" s="56"/>
      <c r="D67" s="86"/>
    </row>
    <row r="68" spans="1:4" ht="15.75">
      <c r="A68" s="56" t="s">
        <v>77</v>
      </c>
      <c r="B68" s="56"/>
      <c r="C68" s="56"/>
      <c r="D68" s="86"/>
    </row>
    <row r="69" spans="1:4" ht="15.75">
      <c r="A69" s="56" t="s">
        <v>80</v>
      </c>
      <c r="B69" s="56"/>
      <c r="C69" s="56" t="s">
        <v>81</v>
      </c>
      <c r="D69" s="86"/>
    </row>
    <row r="71" ht="15.75">
      <c r="A71" s="56"/>
    </row>
    <row r="82" ht="15.75">
      <c r="A82" s="56" t="s">
        <v>171</v>
      </c>
    </row>
    <row r="83" ht="15.75">
      <c r="E83" s="18">
        <v>4</v>
      </c>
    </row>
  </sheetData>
  <sheetProtection/>
  <mergeCells count="12">
    <mergeCell ref="A62:B62"/>
    <mergeCell ref="A7:D7"/>
    <mergeCell ref="A12:D12"/>
    <mergeCell ref="A61:B61"/>
    <mergeCell ref="A10:D10"/>
    <mergeCell ref="A9:D9"/>
    <mergeCell ref="A11:D11"/>
    <mergeCell ref="A8:D8"/>
    <mergeCell ref="B1:D1"/>
    <mergeCell ref="B2:D2"/>
    <mergeCell ref="B3:D3"/>
    <mergeCell ref="B4:D4"/>
  </mergeCells>
  <printOptions/>
  <pageMargins left="1.3779527559055118" right="0.3937007874015748" top="0.7874015748031497" bottom="0.7874015748031497" header="0.5118110236220472" footer="0.5118110236220472"/>
  <pageSetup horizontalDpi="600" verticalDpi="600" orientation="portrait" paperSize="9" scale="95" r:id="rId1"/>
  <rowBreaks count="1" manualBreakCount="1">
    <brk id="42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E83"/>
  <sheetViews>
    <sheetView view="pageBreakPreview" zoomScale="60" zoomScaleNormal="75" workbookViewId="0" topLeftCell="A1">
      <selection activeCell="B4" sqref="B4"/>
    </sheetView>
  </sheetViews>
  <sheetFormatPr defaultColWidth="9.00390625" defaultRowHeight="12.75"/>
  <cols>
    <col min="1" max="1" width="39.375" style="64" customWidth="1"/>
    <col min="2" max="2" width="13.125" style="64" customWidth="1"/>
    <col min="3" max="3" width="14.25390625" style="64" customWidth="1"/>
    <col min="4" max="4" width="14.875" style="64" customWidth="1"/>
    <col min="5" max="5" width="4.375" style="0" customWidth="1"/>
  </cols>
  <sheetData>
    <row r="1" spans="1:4" ht="15.75" customHeight="1">
      <c r="A1" s="56"/>
      <c r="B1" s="238" t="s">
        <v>56</v>
      </c>
      <c r="C1" s="238"/>
      <c r="D1" s="238"/>
    </row>
    <row r="2" spans="1:4" ht="15.75" customHeight="1">
      <c r="A2" s="56"/>
      <c r="B2" s="238" t="s">
        <v>97</v>
      </c>
      <c r="C2" s="238"/>
      <c r="D2" s="238"/>
    </row>
    <row r="3" spans="1:4" ht="15.75" customHeight="1">
      <c r="A3" s="56"/>
      <c r="B3" s="238" t="s">
        <v>98</v>
      </c>
      <c r="C3" s="238"/>
      <c r="D3" s="238"/>
    </row>
    <row r="4" spans="1:4" ht="15.75">
      <c r="A4" s="56"/>
      <c r="B4" s="211" t="s">
        <v>174</v>
      </c>
      <c r="C4" s="211"/>
      <c r="D4" s="211"/>
    </row>
    <row r="5" spans="1:4" ht="15.75">
      <c r="A5" s="56"/>
      <c r="B5" s="55"/>
      <c r="C5" s="56"/>
      <c r="D5" s="56"/>
    </row>
    <row r="6" spans="1:5" ht="15.75">
      <c r="A6" s="89"/>
      <c r="B6" s="164"/>
      <c r="C6" s="89"/>
      <c r="D6" s="89"/>
      <c r="E6" s="26"/>
    </row>
    <row r="7" spans="1:5" ht="15.75">
      <c r="A7" s="242" t="s">
        <v>0</v>
      </c>
      <c r="B7" s="242"/>
      <c r="C7" s="242"/>
      <c r="D7" s="242"/>
      <c r="E7" s="26"/>
    </row>
    <row r="8" spans="1:5" ht="16.5" customHeight="1">
      <c r="A8" s="243" t="s">
        <v>52</v>
      </c>
      <c r="B8" s="243"/>
      <c r="C8" s="243"/>
      <c r="D8" s="243"/>
      <c r="E8" s="243"/>
    </row>
    <row r="9" spans="1:5" ht="16.5">
      <c r="A9" s="242" t="s">
        <v>48</v>
      </c>
      <c r="B9" s="242"/>
      <c r="C9" s="242"/>
      <c r="D9" s="242"/>
      <c r="E9" s="27"/>
    </row>
    <row r="10" spans="1:5" ht="16.5">
      <c r="A10" s="242" t="s">
        <v>45</v>
      </c>
      <c r="B10" s="242"/>
      <c r="C10" s="242"/>
      <c r="D10" s="242"/>
      <c r="E10" s="27"/>
    </row>
    <row r="11" spans="1:5" ht="15.75">
      <c r="A11" s="242" t="s">
        <v>151</v>
      </c>
      <c r="B11" s="242"/>
      <c r="C11" s="242"/>
      <c r="D11" s="242"/>
      <c r="E11" s="26"/>
    </row>
    <row r="12" spans="1:5" ht="15.75">
      <c r="A12" s="89"/>
      <c r="B12" s="89"/>
      <c r="C12" s="125"/>
      <c r="D12" s="89"/>
      <c r="E12" s="26"/>
    </row>
    <row r="13" spans="1:5" ht="16.5" thickBot="1">
      <c r="A13" s="89"/>
      <c r="B13" s="165"/>
      <c r="C13" s="89"/>
      <c r="D13" s="89"/>
      <c r="E13" s="26"/>
    </row>
    <row r="14" spans="1:5" ht="15.75">
      <c r="A14" s="103" t="s">
        <v>1</v>
      </c>
      <c r="B14" s="57" t="s">
        <v>2</v>
      </c>
      <c r="C14" s="73" t="s">
        <v>3</v>
      </c>
      <c r="D14" s="104" t="s">
        <v>4</v>
      </c>
      <c r="E14" s="26"/>
    </row>
    <row r="15" spans="1:5" ht="15.75">
      <c r="A15" s="105" t="s">
        <v>5</v>
      </c>
      <c r="B15" s="58" t="s">
        <v>6</v>
      </c>
      <c r="C15" s="74" t="s">
        <v>7</v>
      </c>
      <c r="D15" s="106" t="s">
        <v>104</v>
      </c>
      <c r="E15" s="26"/>
    </row>
    <row r="16" spans="1:5" ht="15.75">
      <c r="A16" s="105" t="s">
        <v>8</v>
      </c>
      <c r="B16" s="58" t="s">
        <v>9</v>
      </c>
      <c r="C16" s="74" t="s">
        <v>101</v>
      </c>
      <c r="D16" s="106" t="s">
        <v>9</v>
      </c>
      <c r="E16" s="26"/>
    </row>
    <row r="17" spans="1:5" ht="15.75">
      <c r="A17" s="105"/>
      <c r="B17" s="58" t="s">
        <v>10</v>
      </c>
      <c r="C17" s="74" t="s">
        <v>11</v>
      </c>
      <c r="D17" s="106" t="s">
        <v>10</v>
      </c>
      <c r="E17" s="26"/>
    </row>
    <row r="18" spans="1:5" ht="16.5" thickBot="1">
      <c r="A18" s="107"/>
      <c r="B18" s="59" t="s">
        <v>12</v>
      </c>
      <c r="C18" s="75" t="s">
        <v>13</v>
      </c>
      <c r="D18" s="108" t="s">
        <v>103</v>
      </c>
      <c r="E18" s="26"/>
    </row>
    <row r="19" spans="1:5" ht="16.5" thickBot="1">
      <c r="A19" s="109">
        <v>1</v>
      </c>
      <c r="B19" s="60">
        <v>2</v>
      </c>
      <c r="C19" s="84">
        <v>3</v>
      </c>
      <c r="D19" s="110">
        <v>4</v>
      </c>
      <c r="E19" s="26"/>
    </row>
    <row r="20" spans="1:5" ht="31.5">
      <c r="A20" s="111" t="s">
        <v>131</v>
      </c>
      <c r="B20" s="51">
        <v>40</v>
      </c>
      <c r="C20" s="79">
        <v>44.62</v>
      </c>
      <c r="D20" s="130">
        <f>B20*C20/1000</f>
        <v>1.7848</v>
      </c>
      <c r="E20" s="26"/>
    </row>
    <row r="21" spans="1:5" ht="15.75">
      <c r="A21" s="112" t="s">
        <v>60</v>
      </c>
      <c r="B21" s="52">
        <v>3.7</v>
      </c>
      <c r="C21" s="78">
        <v>32.5</v>
      </c>
      <c r="D21" s="131">
        <f aca="true" t="shared" si="0" ref="D21:D53">B21*C21/1000</f>
        <v>0.12025</v>
      </c>
      <c r="E21" s="26"/>
    </row>
    <row r="22" spans="1:5" ht="15.75">
      <c r="A22" s="112" t="s">
        <v>62</v>
      </c>
      <c r="B22" s="52">
        <v>3.43</v>
      </c>
      <c r="C22" s="78">
        <v>33</v>
      </c>
      <c r="D22" s="131">
        <f t="shared" si="0"/>
        <v>0.11319000000000001</v>
      </c>
      <c r="E22" s="26"/>
    </row>
    <row r="23" spans="1:5" ht="15.75">
      <c r="A23" s="112" t="s">
        <v>65</v>
      </c>
      <c r="B23" s="52">
        <v>1.07</v>
      </c>
      <c r="C23" s="78">
        <v>64.5</v>
      </c>
      <c r="D23" s="131">
        <f t="shared" si="0"/>
        <v>0.069015</v>
      </c>
      <c r="E23" s="26"/>
    </row>
    <row r="24" spans="1:5" ht="15.75">
      <c r="A24" s="112" t="s">
        <v>61</v>
      </c>
      <c r="B24" s="52">
        <v>8.72</v>
      </c>
      <c r="C24" s="78">
        <v>85.66</v>
      </c>
      <c r="D24" s="131">
        <f t="shared" si="0"/>
        <v>0.7469552</v>
      </c>
      <c r="E24" s="26"/>
    </row>
    <row r="25" spans="1:5" ht="15.75">
      <c r="A25" s="112" t="s">
        <v>114</v>
      </c>
      <c r="B25" s="52">
        <v>4.7</v>
      </c>
      <c r="C25" s="78">
        <v>60</v>
      </c>
      <c r="D25" s="131">
        <f t="shared" si="0"/>
        <v>0.282</v>
      </c>
      <c r="E25" s="26"/>
    </row>
    <row r="26" spans="1:5" ht="15.75">
      <c r="A26" s="112" t="s">
        <v>63</v>
      </c>
      <c r="B26" s="52">
        <v>0.71</v>
      </c>
      <c r="C26" s="78">
        <v>43</v>
      </c>
      <c r="D26" s="131">
        <f t="shared" si="0"/>
        <v>0.030529999999999998</v>
      </c>
      <c r="E26" s="26"/>
    </row>
    <row r="27" spans="1:5" ht="36" customHeight="1">
      <c r="A27" s="112" t="s">
        <v>115</v>
      </c>
      <c r="B27" s="155">
        <v>6.42</v>
      </c>
      <c r="C27" s="78">
        <v>42</v>
      </c>
      <c r="D27" s="131">
        <f t="shared" si="0"/>
        <v>0.26964</v>
      </c>
      <c r="E27" s="26"/>
    </row>
    <row r="28" spans="1:5" ht="31.5">
      <c r="A28" s="112" t="s">
        <v>116</v>
      </c>
      <c r="B28" s="52">
        <v>1.09</v>
      </c>
      <c r="C28" s="78">
        <v>124.23</v>
      </c>
      <c r="D28" s="131">
        <f t="shared" si="0"/>
        <v>0.13541070000000002</v>
      </c>
      <c r="E28" s="26"/>
    </row>
    <row r="29" spans="1:5" ht="15.75">
      <c r="A29" s="128" t="s">
        <v>29</v>
      </c>
      <c r="B29" s="52">
        <v>22.85</v>
      </c>
      <c r="C29" s="78">
        <v>90</v>
      </c>
      <c r="D29" s="131">
        <f t="shared" si="0"/>
        <v>2.0565</v>
      </c>
      <c r="E29" s="26"/>
    </row>
    <row r="30" spans="1:5" ht="15.75">
      <c r="A30" s="128" t="s">
        <v>31</v>
      </c>
      <c r="B30" s="52">
        <v>10.71</v>
      </c>
      <c r="C30" s="78">
        <v>76.74</v>
      </c>
      <c r="D30" s="131">
        <f t="shared" si="0"/>
        <v>0.8218854</v>
      </c>
      <c r="E30" s="26"/>
    </row>
    <row r="31" spans="1:5" ht="15.75">
      <c r="A31" s="128" t="s">
        <v>32</v>
      </c>
      <c r="B31" s="156">
        <v>1.025</v>
      </c>
      <c r="C31" s="78">
        <v>129.63</v>
      </c>
      <c r="D31" s="131">
        <f t="shared" si="0"/>
        <v>0.13287074999999998</v>
      </c>
      <c r="E31" s="26"/>
    </row>
    <row r="32" spans="1:5" ht="15.75">
      <c r="A32" s="122" t="s">
        <v>25</v>
      </c>
      <c r="B32" s="52">
        <v>4</v>
      </c>
      <c r="C32" s="78">
        <v>35</v>
      </c>
      <c r="D32" s="131">
        <f t="shared" si="0"/>
        <v>0.14</v>
      </c>
      <c r="E32" s="26"/>
    </row>
    <row r="33" spans="1:5" ht="15.75">
      <c r="A33" s="122" t="s">
        <v>34</v>
      </c>
      <c r="B33" s="52">
        <v>4.57</v>
      </c>
      <c r="C33" s="78">
        <v>150</v>
      </c>
      <c r="D33" s="131">
        <f t="shared" si="0"/>
        <v>0.6855</v>
      </c>
      <c r="E33" s="26"/>
    </row>
    <row r="34" spans="1:5" ht="15.75">
      <c r="A34" s="122" t="s">
        <v>35</v>
      </c>
      <c r="B34" s="52">
        <v>5.12</v>
      </c>
      <c r="C34" s="78">
        <v>150</v>
      </c>
      <c r="D34" s="131">
        <f t="shared" si="0"/>
        <v>0.768</v>
      </c>
      <c r="E34" s="26"/>
    </row>
    <row r="35" spans="1:5" ht="18" customHeight="1">
      <c r="A35" s="112" t="s">
        <v>118</v>
      </c>
      <c r="B35" s="52">
        <v>6.58</v>
      </c>
      <c r="C35" s="78">
        <v>108.6</v>
      </c>
      <c r="D35" s="131">
        <f t="shared" si="0"/>
        <v>0.714588</v>
      </c>
      <c r="E35" s="26"/>
    </row>
    <row r="36" spans="1:5" ht="19.5" customHeight="1">
      <c r="A36" s="112" t="s">
        <v>120</v>
      </c>
      <c r="B36" s="52">
        <v>2.37</v>
      </c>
      <c r="C36" s="78">
        <v>158.25</v>
      </c>
      <c r="D36" s="131">
        <f t="shared" si="0"/>
        <v>0.3750525</v>
      </c>
      <c r="E36" s="26"/>
    </row>
    <row r="37" spans="1:5" ht="15.75">
      <c r="A37" s="112" t="s">
        <v>66</v>
      </c>
      <c r="B37" s="52">
        <v>12.97</v>
      </c>
      <c r="C37" s="78">
        <v>59</v>
      </c>
      <c r="D37" s="131">
        <f t="shared" si="0"/>
        <v>0.76523</v>
      </c>
      <c r="E37" s="26"/>
    </row>
    <row r="38" spans="1:5" ht="36" customHeight="1">
      <c r="A38" s="112" t="s">
        <v>121</v>
      </c>
      <c r="B38" s="52">
        <v>11.8</v>
      </c>
      <c r="C38" s="78">
        <v>310.4</v>
      </c>
      <c r="D38" s="131">
        <f t="shared" si="0"/>
        <v>3.6627199999999998</v>
      </c>
      <c r="E38" s="26"/>
    </row>
    <row r="39" spans="1:5" ht="31.5">
      <c r="A39" s="112" t="s">
        <v>122</v>
      </c>
      <c r="B39" s="52">
        <v>3</v>
      </c>
      <c r="C39" s="78">
        <v>81</v>
      </c>
      <c r="D39" s="131">
        <f t="shared" si="0"/>
        <v>0.243</v>
      </c>
      <c r="E39" s="26"/>
    </row>
    <row r="40" spans="1:4" ht="15.75">
      <c r="A40" s="193"/>
      <c r="B40" s="194"/>
      <c r="C40" s="195"/>
      <c r="D40" s="195"/>
    </row>
    <row r="41" spans="1:5" ht="15.75">
      <c r="A41" s="193" t="s">
        <v>171</v>
      </c>
      <c r="B41" s="194"/>
      <c r="C41" s="195"/>
      <c r="D41" s="195"/>
      <c r="E41" s="22"/>
    </row>
    <row r="42" spans="1:5" ht="15.75">
      <c r="A42" s="193"/>
      <c r="B42" s="194"/>
      <c r="C42" s="195"/>
      <c r="D42" s="195"/>
      <c r="E42" s="22">
        <v>5</v>
      </c>
    </row>
    <row r="43" spans="1:5" ht="15.75">
      <c r="A43" s="112" t="s">
        <v>138</v>
      </c>
      <c r="B43" s="52">
        <v>0.57</v>
      </c>
      <c r="C43" s="78">
        <v>171.05</v>
      </c>
      <c r="D43" s="131">
        <f t="shared" si="0"/>
        <v>0.09749849999999999</v>
      </c>
      <c r="E43" s="26"/>
    </row>
    <row r="44" spans="1:5" ht="39" customHeight="1">
      <c r="A44" s="112" t="s">
        <v>67</v>
      </c>
      <c r="B44" s="52">
        <v>5</v>
      </c>
      <c r="C44" s="78">
        <v>419.34</v>
      </c>
      <c r="D44" s="131">
        <f t="shared" si="0"/>
        <v>2.0967</v>
      </c>
      <c r="E44" s="26"/>
    </row>
    <row r="45" spans="1:5" ht="15.75">
      <c r="A45" s="112" t="s">
        <v>68</v>
      </c>
      <c r="B45" s="52">
        <v>5</v>
      </c>
      <c r="C45" s="78">
        <v>216</v>
      </c>
      <c r="D45" s="131">
        <f t="shared" si="0"/>
        <v>1.08</v>
      </c>
      <c r="E45" s="26"/>
    </row>
    <row r="46" spans="1:5" ht="15.75">
      <c r="A46" s="112" t="s">
        <v>152</v>
      </c>
      <c r="B46" s="52">
        <v>5</v>
      </c>
      <c r="C46" s="78">
        <v>153</v>
      </c>
      <c r="D46" s="131">
        <f t="shared" si="0"/>
        <v>0.765</v>
      </c>
      <c r="E46" s="26"/>
    </row>
    <row r="47" spans="1:5" ht="15.75">
      <c r="A47" s="112" t="s">
        <v>71</v>
      </c>
      <c r="B47" s="52">
        <v>0.21</v>
      </c>
      <c r="C47" s="78">
        <v>325.31</v>
      </c>
      <c r="D47" s="131">
        <f t="shared" si="0"/>
        <v>0.0683151</v>
      </c>
      <c r="E47" s="26"/>
    </row>
    <row r="48" spans="1:5" ht="15.75">
      <c r="A48" s="112" t="s">
        <v>73</v>
      </c>
      <c r="B48" s="52">
        <v>0.42</v>
      </c>
      <c r="C48" s="78">
        <v>404</v>
      </c>
      <c r="D48" s="131">
        <f t="shared" si="0"/>
        <v>0.16968</v>
      </c>
      <c r="E48" s="26"/>
    </row>
    <row r="49" spans="1:5" ht="15.75">
      <c r="A49" s="112" t="s">
        <v>153</v>
      </c>
      <c r="B49" s="52">
        <v>0.85</v>
      </c>
      <c r="C49" s="78">
        <v>305</v>
      </c>
      <c r="D49" s="131">
        <f t="shared" si="0"/>
        <v>0.25925</v>
      </c>
      <c r="E49" s="26"/>
    </row>
    <row r="50" spans="1:5" ht="36" customHeight="1">
      <c r="A50" s="112" t="s">
        <v>124</v>
      </c>
      <c r="B50" s="52">
        <v>1</v>
      </c>
      <c r="C50" s="78">
        <v>14.5</v>
      </c>
      <c r="D50" s="131">
        <f t="shared" si="0"/>
        <v>0.0145</v>
      </c>
      <c r="E50" s="26"/>
    </row>
    <row r="51" spans="1:5" ht="34.5" customHeight="1">
      <c r="A51" s="113" t="s">
        <v>125</v>
      </c>
      <c r="B51" s="52">
        <v>30.42</v>
      </c>
      <c r="C51" s="78">
        <v>237.26</v>
      </c>
      <c r="D51" s="131">
        <f t="shared" si="0"/>
        <v>7.2174492</v>
      </c>
      <c r="E51" s="26"/>
    </row>
    <row r="52" spans="1:5" ht="21.75" customHeight="1">
      <c r="A52" s="112" t="s">
        <v>126</v>
      </c>
      <c r="B52" s="53">
        <v>5.88</v>
      </c>
      <c r="C52" s="78">
        <v>290</v>
      </c>
      <c r="D52" s="131">
        <f t="shared" si="0"/>
        <v>1.7052</v>
      </c>
      <c r="E52" s="26"/>
    </row>
    <row r="53" spans="1:5" ht="15.75">
      <c r="A53" s="113" t="s">
        <v>127</v>
      </c>
      <c r="B53" s="53">
        <v>129.32</v>
      </c>
      <c r="C53" s="78">
        <v>43.04</v>
      </c>
      <c r="D53" s="131">
        <f t="shared" si="0"/>
        <v>5.5659328</v>
      </c>
      <c r="E53" s="26"/>
    </row>
    <row r="54" spans="1:5" ht="34.5" customHeight="1" thickBot="1">
      <c r="A54" s="129" t="s">
        <v>14</v>
      </c>
      <c r="B54" s="54"/>
      <c r="C54" s="166"/>
      <c r="D54" s="132"/>
      <c r="E54" s="26"/>
    </row>
    <row r="55" spans="1:5" ht="15.75">
      <c r="A55" s="121" t="s">
        <v>15</v>
      </c>
      <c r="B55" s="51">
        <v>14.28</v>
      </c>
      <c r="C55" s="78">
        <v>34.22</v>
      </c>
      <c r="D55" s="131">
        <f>B55*C55/1000</f>
        <v>0.4886616</v>
      </c>
      <c r="E55" s="26"/>
    </row>
    <row r="56" spans="1:5" ht="21.75" customHeight="1">
      <c r="A56" s="113" t="s">
        <v>142</v>
      </c>
      <c r="B56" s="52">
        <v>4.71</v>
      </c>
      <c r="C56" s="78">
        <v>452.5</v>
      </c>
      <c r="D56" s="131">
        <f>B56*C56/1000</f>
        <v>2.131275</v>
      </c>
      <c r="E56" s="26"/>
    </row>
    <row r="57" spans="1:5" ht="22.5" customHeight="1">
      <c r="A57" s="113" t="s">
        <v>155</v>
      </c>
      <c r="B57" s="52">
        <v>4.89</v>
      </c>
      <c r="C57" s="78">
        <v>310</v>
      </c>
      <c r="D57" s="131">
        <f>B57*C57/1000</f>
        <v>1.5158999999999998</v>
      </c>
      <c r="E57" s="26"/>
    </row>
    <row r="58" spans="1:5" ht="31.5">
      <c r="A58" s="113" t="s">
        <v>76</v>
      </c>
      <c r="B58" s="52">
        <v>5.75</v>
      </c>
      <c r="C58" s="78">
        <v>145</v>
      </c>
      <c r="D58" s="131">
        <f>B58*C58/1000</f>
        <v>0.83375</v>
      </c>
      <c r="E58" s="26"/>
    </row>
    <row r="59" spans="1:5" ht="20.25" customHeight="1" thickBot="1">
      <c r="A59" s="113" t="s">
        <v>130</v>
      </c>
      <c r="B59" s="52">
        <v>0.51</v>
      </c>
      <c r="C59" s="157">
        <v>7.6</v>
      </c>
      <c r="D59" s="131">
        <f>B59*C59</f>
        <v>3.876</v>
      </c>
      <c r="E59" s="26"/>
    </row>
    <row r="60" spans="1:5" ht="16.5" thickBot="1">
      <c r="A60" s="244" t="s">
        <v>21</v>
      </c>
      <c r="B60" s="245"/>
      <c r="C60" s="246"/>
      <c r="D60" s="167">
        <f>SUM(D20:D53:D55:D59)</f>
        <v>41.802249750000016</v>
      </c>
      <c r="E60" s="26"/>
    </row>
    <row r="61" spans="1:5" ht="15.75">
      <c r="A61" s="89"/>
      <c r="B61" s="89"/>
      <c r="C61" s="89"/>
      <c r="D61" s="89"/>
      <c r="E61" s="26"/>
    </row>
    <row r="62" spans="1:5" ht="15.75">
      <c r="A62" s="89"/>
      <c r="B62" s="89"/>
      <c r="C62" s="89"/>
      <c r="D62" s="168"/>
      <c r="E62" s="26"/>
    </row>
    <row r="63" spans="1:5" ht="15.75">
      <c r="A63" s="89"/>
      <c r="B63" s="89"/>
      <c r="C63" s="89"/>
      <c r="D63" s="89"/>
      <c r="E63" s="26"/>
    </row>
    <row r="64" spans="1:5" ht="15.75" customHeight="1">
      <c r="A64" s="56" t="s">
        <v>79</v>
      </c>
      <c r="E64" s="26"/>
    </row>
    <row r="65" ht="15.75">
      <c r="A65" s="56" t="s">
        <v>77</v>
      </c>
    </row>
    <row r="66" spans="1:4" ht="15.75">
      <c r="A66" s="56" t="s">
        <v>80</v>
      </c>
      <c r="C66" s="241" t="s">
        <v>81</v>
      </c>
      <c r="D66" s="241"/>
    </row>
    <row r="68" ht="15.75">
      <c r="A68" s="56"/>
    </row>
    <row r="82" ht="15.75">
      <c r="A82" s="56" t="s">
        <v>171</v>
      </c>
    </row>
    <row r="83" ht="15.75">
      <c r="E83" s="18">
        <v>6</v>
      </c>
    </row>
  </sheetData>
  <sheetProtection/>
  <mergeCells count="10">
    <mergeCell ref="C66:D66"/>
    <mergeCell ref="A11:D11"/>
    <mergeCell ref="A7:D7"/>
    <mergeCell ref="A8:E8"/>
    <mergeCell ref="B1:D1"/>
    <mergeCell ref="B2:D2"/>
    <mergeCell ref="B3:D3"/>
    <mergeCell ref="A9:D9"/>
    <mergeCell ref="A60:C60"/>
    <mergeCell ref="A10:D10"/>
  </mergeCells>
  <printOptions/>
  <pageMargins left="1.3779527559055118" right="0.3937007874015748" top="0.7874015748031497" bottom="0.7874015748031497" header="0.5118110236220472" footer="0.5118110236220472"/>
  <pageSetup horizontalDpi="600" verticalDpi="600" orientation="portrait" paperSize="9" scale="95" r:id="rId1"/>
  <rowBreaks count="1" manualBreakCount="1">
    <brk id="42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E83"/>
  <sheetViews>
    <sheetView view="pageBreakPreview" zoomScale="60" zoomScaleNormal="75" workbookViewId="0" topLeftCell="A1">
      <selection activeCell="C5" sqref="C5"/>
    </sheetView>
  </sheetViews>
  <sheetFormatPr defaultColWidth="9.00390625" defaultRowHeight="12.75"/>
  <cols>
    <col min="1" max="1" width="37.625" style="64" customWidth="1"/>
    <col min="2" max="2" width="13.75390625" style="64" customWidth="1"/>
    <col min="3" max="3" width="16.125" style="64" customWidth="1"/>
    <col min="4" max="4" width="14.75390625" style="64" customWidth="1"/>
    <col min="5" max="5" width="5.75390625" style="0" customWidth="1"/>
  </cols>
  <sheetData>
    <row r="1" spans="1:4" ht="15.75">
      <c r="A1" s="56"/>
      <c r="B1" s="238" t="s">
        <v>57</v>
      </c>
      <c r="C1" s="238"/>
      <c r="D1" s="238"/>
    </row>
    <row r="2" spans="1:4" ht="15.75">
      <c r="A2" s="56"/>
      <c r="B2" s="238" t="s">
        <v>97</v>
      </c>
      <c r="C2" s="238"/>
      <c r="D2" s="238"/>
    </row>
    <row r="3" spans="1:4" ht="15.75">
      <c r="A3" s="56"/>
      <c r="B3" s="238" t="s">
        <v>98</v>
      </c>
      <c r="C3" s="238"/>
      <c r="D3" s="238"/>
    </row>
    <row r="4" spans="1:4" ht="15.75">
      <c r="A4" s="56"/>
      <c r="B4" s="212" t="s">
        <v>173</v>
      </c>
      <c r="C4" s="212"/>
      <c r="D4" s="212"/>
    </row>
    <row r="5" spans="1:4" ht="15.75">
      <c r="A5" s="56"/>
      <c r="B5" s="56"/>
      <c r="C5" s="56"/>
      <c r="D5" s="56"/>
    </row>
    <row r="6" spans="1:4" ht="15.75">
      <c r="A6" s="56"/>
      <c r="B6" s="154"/>
      <c r="C6" s="56"/>
      <c r="D6" s="56"/>
    </row>
    <row r="7" spans="1:4" ht="15.75">
      <c r="A7" s="237" t="s">
        <v>0</v>
      </c>
      <c r="B7" s="237"/>
      <c r="C7" s="237"/>
      <c r="D7" s="237"/>
    </row>
    <row r="8" spans="1:4" ht="15.75">
      <c r="A8" s="237" t="s">
        <v>83</v>
      </c>
      <c r="B8" s="237"/>
      <c r="C8" s="237"/>
      <c r="D8" s="237"/>
    </row>
    <row r="9" spans="1:4" ht="15.75">
      <c r="A9" s="237" t="s">
        <v>84</v>
      </c>
      <c r="B9" s="237"/>
      <c r="C9" s="237"/>
      <c r="D9" s="237"/>
    </row>
    <row r="10" spans="1:4" ht="15.75">
      <c r="A10" s="237" t="s">
        <v>43</v>
      </c>
      <c r="B10" s="237"/>
      <c r="C10" s="237"/>
      <c r="D10" s="237"/>
    </row>
    <row r="11" spans="1:4" ht="15.75">
      <c r="A11" s="237" t="s">
        <v>44</v>
      </c>
      <c r="B11" s="237"/>
      <c r="C11" s="237"/>
      <c r="D11" s="237"/>
    </row>
    <row r="12" spans="1:4" ht="15.75">
      <c r="A12" s="237" t="s">
        <v>151</v>
      </c>
      <c r="B12" s="237"/>
      <c r="C12" s="237"/>
      <c r="D12" s="237"/>
    </row>
    <row r="13" spans="1:4" ht="16.5" thickBot="1">
      <c r="A13" s="56"/>
      <c r="B13" s="56"/>
      <c r="C13" s="72"/>
      <c r="D13" s="56"/>
    </row>
    <row r="14" spans="1:4" ht="12.75">
      <c r="A14" s="103" t="s">
        <v>1</v>
      </c>
      <c r="B14" s="57" t="s">
        <v>2</v>
      </c>
      <c r="C14" s="73" t="s">
        <v>3</v>
      </c>
      <c r="D14" s="104" t="s">
        <v>4</v>
      </c>
    </row>
    <row r="15" spans="1:4" ht="12.75">
      <c r="A15" s="105" t="s">
        <v>5</v>
      </c>
      <c r="B15" s="58" t="s">
        <v>6</v>
      </c>
      <c r="C15" s="74" t="s">
        <v>7</v>
      </c>
      <c r="D15" s="106" t="s">
        <v>105</v>
      </c>
    </row>
    <row r="16" spans="1:4" ht="12.75">
      <c r="A16" s="105" t="s">
        <v>8</v>
      </c>
      <c r="B16" s="58" t="s">
        <v>9</v>
      </c>
      <c r="C16" s="74" t="s">
        <v>101</v>
      </c>
      <c r="D16" s="106" t="s">
        <v>9</v>
      </c>
    </row>
    <row r="17" spans="1:4" ht="12.75">
      <c r="A17" s="105"/>
      <c r="B17" s="58" t="s">
        <v>85</v>
      </c>
      <c r="C17" s="74" t="s">
        <v>11</v>
      </c>
      <c r="D17" s="106" t="s">
        <v>85</v>
      </c>
    </row>
    <row r="18" spans="1:4" ht="13.5" thickBot="1">
      <c r="A18" s="107"/>
      <c r="B18" s="59" t="s">
        <v>12</v>
      </c>
      <c r="C18" s="75" t="s">
        <v>13</v>
      </c>
      <c r="D18" s="108" t="s">
        <v>103</v>
      </c>
    </row>
    <row r="19" spans="1:4" ht="16.5" thickBot="1">
      <c r="A19" s="109">
        <v>1</v>
      </c>
      <c r="B19" s="60">
        <v>2</v>
      </c>
      <c r="C19" s="84">
        <v>3</v>
      </c>
      <c r="D19" s="110">
        <v>4</v>
      </c>
    </row>
    <row r="20" spans="1:4" ht="28.5" customHeight="1">
      <c r="A20" s="111" t="s">
        <v>131</v>
      </c>
      <c r="B20" s="51">
        <v>35.84</v>
      </c>
      <c r="C20" s="79">
        <v>44.62</v>
      </c>
      <c r="D20" s="146">
        <f>B20*C20/1000</f>
        <v>1.5991808</v>
      </c>
    </row>
    <row r="21" spans="1:4" ht="50.25" customHeight="1">
      <c r="A21" s="112" t="s">
        <v>132</v>
      </c>
      <c r="B21" s="169">
        <v>44</v>
      </c>
      <c r="C21" s="79">
        <v>30.46</v>
      </c>
      <c r="D21" s="147">
        <f>B21*C21/1000</f>
        <v>1.34024</v>
      </c>
    </row>
    <row r="22" spans="1:4" ht="15.75">
      <c r="A22" s="112" t="s">
        <v>60</v>
      </c>
      <c r="B22" s="52">
        <v>5.67</v>
      </c>
      <c r="C22" s="78">
        <v>32.5</v>
      </c>
      <c r="D22" s="147">
        <f aca="true" t="shared" si="0" ref="D22:D57">B22*C22/1000</f>
        <v>0.184275</v>
      </c>
    </row>
    <row r="23" spans="1:4" ht="15.75">
      <c r="A23" s="112" t="s">
        <v>133</v>
      </c>
      <c r="B23" s="52">
        <v>2.22</v>
      </c>
      <c r="C23" s="78">
        <v>31.5</v>
      </c>
      <c r="D23" s="147">
        <f t="shared" si="0"/>
        <v>0.06993</v>
      </c>
    </row>
    <row r="24" spans="1:4" ht="15.75">
      <c r="A24" s="112" t="s">
        <v>61</v>
      </c>
      <c r="B24" s="52">
        <v>4.35</v>
      </c>
      <c r="C24" s="78">
        <v>85.66</v>
      </c>
      <c r="D24" s="147">
        <f t="shared" si="0"/>
        <v>0.372621</v>
      </c>
    </row>
    <row r="25" spans="1:4" ht="15.75">
      <c r="A25" s="112" t="s">
        <v>114</v>
      </c>
      <c r="B25" s="52">
        <v>6.2</v>
      </c>
      <c r="C25" s="78">
        <v>60</v>
      </c>
      <c r="D25" s="147">
        <f t="shared" si="0"/>
        <v>0.372</v>
      </c>
    </row>
    <row r="26" spans="1:4" ht="15.75">
      <c r="A26" s="112" t="s">
        <v>63</v>
      </c>
      <c r="B26" s="170">
        <v>1</v>
      </c>
      <c r="C26" s="78">
        <v>43</v>
      </c>
      <c r="D26" s="147">
        <f t="shared" si="0"/>
        <v>0.043</v>
      </c>
    </row>
    <row r="27" spans="1:4" ht="39" customHeight="1">
      <c r="A27" s="112" t="s">
        <v>115</v>
      </c>
      <c r="B27" s="155">
        <v>3.79</v>
      </c>
      <c r="C27" s="78">
        <v>42</v>
      </c>
      <c r="D27" s="147">
        <f t="shared" si="0"/>
        <v>0.15918000000000002</v>
      </c>
    </row>
    <row r="28" spans="1:4" ht="15.75">
      <c r="A28" s="112" t="s">
        <v>64</v>
      </c>
      <c r="B28" s="155">
        <v>0.54</v>
      </c>
      <c r="C28" s="78">
        <v>28.45</v>
      </c>
      <c r="D28" s="147">
        <f t="shared" si="0"/>
        <v>0.015363000000000002</v>
      </c>
    </row>
    <row r="29" spans="1:4" ht="31.5">
      <c r="A29" s="112" t="s">
        <v>116</v>
      </c>
      <c r="B29" s="52">
        <v>7.5</v>
      </c>
      <c r="C29" s="78">
        <v>124.23</v>
      </c>
      <c r="D29" s="147">
        <f t="shared" si="0"/>
        <v>0.931725</v>
      </c>
    </row>
    <row r="30" spans="1:4" ht="15.75">
      <c r="A30" s="112" t="s">
        <v>30</v>
      </c>
      <c r="B30" s="52">
        <v>13.21</v>
      </c>
      <c r="C30" s="78">
        <v>90</v>
      </c>
      <c r="D30" s="147">
        <f t="shared" si="0"/>
        <v>1.1889</v>
      </c>
    </row>
    <row r="31" spans="1:4" ht="15.75">
      <c r="A31" s="112" t="s">
        <v>31</v>
      </c>
      <c r="B31" s="52">
        <v>35.2</v>
      </c>
      <c r="C31" s="78">
        <v>76.74</v>
      </c>
      <c r="D31" s="147">
        <f t="shared" si="0"/>
        <v>2.701248</v>
      </c>
    </row>
    <row r="32" spans="1:4" ht="45.75" customHeight="1">
      <c r="A32" s="112" t="s">
        <v>117</v>
      </c>
      <c r="B32" s="52">
        <v>114.29</v>
      </c>
      <c r="C32" s="78">
        <v>65</v>
      </c>
      <c r="D32" s="147">
        <f t="shared" si="0"/>
        <v>7.428850000000001</v>
      </c>
    </row>
    <row r="33" spans="1:4" ht="15.75">
      <c r="A33" s="113" t="s">
        <v>25</v>
      </c>
      <c r="B33" s="52">
        <v>27.58</v>
      </c>
      <c r="C33" s="78">
        <v>35</v>
      </c>
      <c r="D33" s="147">
        <f t="shared" si="0"/>
        <v>0.9652999999999999</v>
      </c>
    </row>
    <row r="34" spans="1:4" ht="15.75">
      <c r="A34" s="113" t="s">
        <v>38</v>
      </c>
      <c r="B34" s="52">
        <v>0.1</v>
      </c>
      <c r="C34" s="78">
        <v>240</v>
      </c>
      <c r="D34" s="147">
        <f t="shared" si="0"/>
        <v>0.024</v>
      </c>
    </row>
    <row r="35" spans="1:4" ht="15.75">
      <c r="A35" s="113" t="s">
        <v>34</v>
      </c>
      <c r="B35" s="52">
        <v>4.57</v>
      </c>
      <c r="C35" s="78">
        <v>150</v>
      </c>
      <c r="D35" s="147">
        <f t="shared" si="0"/>
        <v>0.6855</v>
      </c>
    </row>
    <row r="36" spans="1:4" ht="15.75">
      <c r="A36" s="113" t="s">
        <v>35</v>
      </c>
      <c r="B36" s="52">
        <v>2.5</v>
      </c>
      <c r="C36" s="78">
        <v>150</v>
      </c>
      <c r="D36" s="147">
        <f t="shared" si="0"/>
        <v>0.375</v>
      </c>
    </row>
    <row r="37" spans="1:4" ht="28.5" customHeight="1">
      <c r="A37" s="112" t="s">
        <v>75</v>
      </c>
      <c r="B37" s="52">
        <v>10.71</v>
      </c>
      <c r="C37" s="78">
        <v>112.7</v>
      </c>
      <c r="D37" s="147">
        <f t="shared" si="0"/>
        <v>1.207017</v>
      </c>
    </row>
    <row r="38" spans="1:4" ht="18.75" customHeight="1">
      <c r="A38" s="112" t="s">
        <v>134</v>
      </c>
      <c r="B38" s="52">
        <v>5.87</v>
      </c>
      <c r="C38" s="78">
        <v>108.6</v>
      </c>
      <c r="D38" s="147">
        <f t="shared" si="0"/>
        <v>0.637482</v>
      </c>
    </row>
    <row r="39" spans="1:4" ht="15.75">
      <c r="A39" s="112" t="s">
        <v>135</v>
      </c>
      <c r="B39" s="52">
        <v>3.57</v>
      </c>
      <c r="C39" s="78">
        <v>143</v>
      </c>
      <c r="D39" s="147">
        <f t="shared" si="0"/>
        <v>0.51051</v>
      </c>
    </row>
    <row r="40" spans="1:4" ht="15.75">
      <c r="A40" s="193"/>
      <c r="B40" s="194"/>
      <c r="C40" s="195"/>
      <c r="D40" s="195"/>
    </row>
    <row r="41" spans="1:5" ht="15.75">
      <c r="A41" s="193" t="s">
        <v>171</v>
      </c>
      <c r="B41" s="194"/>
      <c r="C41" s="195"/>
      <c r="D41" s="195"/>
      <c r="E41" s="22"/>
    </row>
    <row r="42" spans="1:5" ht="15.75">
      <c r="A42" s="193"/>
      <c r="B42" s="194"/>
      <c r="C42" s="195"/>
      <c r="D42" s="195"/>
      <c r="E42" s="22">
        <v>7</v>
      </c>
    </row>
    <row r="43" spans="1:4" ht="15.75">
      <c r="A43" s="112" t="s">
        <v>136</v>
      </c>
      <c r="B43" s="52">
        <v>2.02</v>
      </c>
      <c r="C43" s="78">
        <v>117.3</v>
      </c>
      <c r="D43" s="147">
        <f t="shared" si="0"/>
        <v>0.236946</v>
      </c>
    </row>
    <row r="44" spans="1:4" ht="15.75">
      <c r="A44" s="112" t="s">
        <v>154</v>
      </c>
      <c r="B44" s="52">
        <v>4.95</v>
      </c>
      <c r="C44" s="78">
        <v>75</v>
      </c>
      <c r="D44" s="147">
        <f t="shared" si="0"/>
        <v>0.37125</v>
      </c>
    </row>
    <row r="45" spans="1:4" ht="15.75">
      <c r="A45" s="112" t="s">
        <v>119</v>
      </c>
      <c r="B45" s="52">
        <v>7.86</v>
      </c>
      <c r="C45" s="78">
        <v>130</v>
      </c>
      <c r="D45" s="147">
        <f t="shared" si="0"/>
        <v>1.0218</v>
      </c>
    </row>
    <row r="46" spans="1:4" ht="15.75">
      <c r="A46" s="112" t="s">
        <v>137</v>
      </c>
      <c r="B46" s="52">
        <v>0.85</v>
      </c>
      <c r="C46" s="78">
        <v>282</v>
      </c>
      <c r="D46" s="147">
        <f t="shared" si="0"/>
        <v>0.2397</v>
      </c>
    </row>
    <row r="47" spans="1:4" ht="15.75">
      <c r="A47" s="112" t="s">
        <v>66</v>
      </c>
      <c r="B47" s="52">
        <v>12</v>
      </c>
      <c r="C47" s="78">
        <v>59</v>
      </c>
      <c r="D47" s="147">
        <f t="shared" si="0"/>
        <v>0.708</v>
      </c>
    </row>
    <row r="48" spans="1:4" ht="30" customHeight="1">
      <c r="A48" s="112" t="s">
        <v>121</v>
      </c>
      <c r="B48" s="52">
        <v>7.8</v>
      </c>
      <c r="C48" s="78">
        <v>310.4</v>
      </c>
      <c r="D48" s="147">
        <f t="shared" si="0"/>
        <v>2.4211199999999997</v>
      </c>
    </row>
    <row r="49" spans="1:4" ht="32.25" customHeight="1">
      <c r="A49" s="112" t="s">
        <v>122</v>
      </c>
      <c r="B49" s="52">
        <v>3.42</v>
      </c>
      <c r="C49" s="78">
        <v>81</v>
      </c>
      <c r="D49" s="147">
        <f t="shared" si="0"/>
        <v>0.27702</v>
      </c>
    </row>
    <row r="50" spans="1:4" ht="15.75">
      <c r="A50" s="112" t="s">
        <v>68</v>
      </c>
      <c r="B50" s="52">
        <v>8.5</v>
      </c>
      <c r="C50" s="78">
        <v>216</v>
      </c>
      <c r="D50" s="147">
        <f t="shared" si="0"/>
        <v>1.836</v>
      </c>
    </row>
    <row r="51" spans="1:4" ht="15.75">
      <c r="A51" s="112" t="s">
        <v>152</v>
      </c>
      <c r="B51" s="52">
        <v>8.5</v>
      </c>
      <c r="C51" s="78">
        <v>153</v>
      </c>
      <c r="D51" s="147">
        <f t="shared" si="0"/>
        <v>1.3005</v>
      </c>
    </row>
    <row r="52" spans="1:4" ht="21" customHeight="1">
      <c r="A52" s="112" t="s">
        <v>123</v>
      </c>
      <c r="B52" s="52">
        <v>5.14</v>
      </c>
      <c r="C52" s="78">
        <v>150</v>
      </c>
      <c r="D52" s="147">
        <f t="shared" si="0"/>
        <v>0.771</v>
      </c>
    </row>
    <row r="53" spans="1:4" ht="33" customHeight="1">
      <c r="A53" s="112" t="s">
        <v>124</v>
      </c>
      <c r="B53" s="52">
        <v>1.52</v>
      </c>
      <c r="C53" s="78">
        <v>14.5</v>
      </c>
      <c r="D53" s="147">
        <f t="shared" si="0"/>
        <v>0.02204</v>
      </c>
    </row>
    <row r="54" spans="1:4" ht="15.75">
      <c r="A54" s="112" t="s">
        <v>37</v>
      </c>
      <c r="B54" s="52">
        <v>0.1</v>
      </c>
      <c r="C54" s="78">
        <v>540</v>
      </c>
      <c r="D54" s="147">
        <f t="shared" si="0"/>
        <v>0.054</v>
      </c>
    </row>
    <row r="55" spans="1:4" ht="15.75">
      <c r="A55" s="112" t="s">
        <v>138</v>
      </c>
      <c r="B55" s="52">
        <v>5.68</v>
      </c>
      <c r="C55" s="78">
        <v>171.05</v>
      </c>
      <c r="D55" s="131">
        <f t="shared" si="0"/>
        <v>0.971564</v>
      </c>
    </row>
    <row r="56" spans="1:4" ht="31.5">
      <c r="A56" s="112" t="s">
        <v>126</v>
      </c>
      <c r="B56" s="53">
        <v>4.71</v>
      </c>
      <c r="C56" s="78">
        <v>290</v>
      </c>
      <c r="D56" s="147">
        <f t="shared" si="0"/>
        <v>1.3659000000000001</v>
      </c>
    </row>
    <row r="57" spans="1:4" ht="16.5" thickBot="1">
      <c r="A57" s="113" t="s">
        <v>127</v>
      </c>
      <c r="B57" s="53">
        <v>8.08</v>
      </c>
      <c r="C57" s="78">
        <v>43.04</v>
      </c>
      <c r="D57" s="147">
        <f t="shared" si="0"/>
        <v>0.3477632</v>
      </c>
    </row>
    <row r="58" spans="1:4" ht="32.25" thickBot="1">
      <c r="A58" s="144" t="s">
        <v>14</v>
      </c>
      <c r="B58" s="139"/>
      <c r="C58" s="158"/>
      <c r="D58" s="171"/>
    </row>
    <row r="59" spans="1:4" ht="15.75">
      <c r="A59" s="114" t="s">
        <v>15</v>
      </c>
      <c r="B59" s="51">
        <v>139.61</v>
      </c>
      <c r="C59" s="78">
        <v>34.22</v>
      </c>
      <c r="D59" s="147">
        <f aca="true" t="shared" si="1" ref="D59:D66">B59*C59/1000</f>
        <v>4.7774542</v>
      </c>
    </row>
    <row r="60" spans="1:4" ht="15.75">
      <c r="A60" s="113" t="s">
        <v>86</v>
      </c>
      <c r="B60" s="52">
        <v>80.35</v>
      </c>
      <c r="C60" s="78">
        <v>34.22</v>
      </c>
      <c r="D60" s="147">
        <f t="shared" si="1"/>
        <v>2.749577</v>
      </c>
    </row>
    <row r="61" spans="1:4" ht="15.75">
      <c r="A61" s="113" t="s">
        <v>16</v>
      </c>
      <c r="B61" s="52">
        <v>37.55</v>
      </c>
      <c r="C61" s="78">
        <v>35</v>
      </c>
      <c r="D61" s="147">
        <f t="shared" si="1"/>
        <v>1.31425</v>
      </c>
    </row>
    <row r="62" spans="1:4" ht="15.75">
      <c r="A62" s="113" t="s">
        <v>17</v>
      </c>
      <c r="B62" s="52">
        <v>20.85</v>
      </c>
      <c r="C62" s="78">
        <v>35</v>
      </c>
      <c r="D62" s="147">
        <f t="shared" si="1"/>
        <v>0.72975</v>
      </c>
    </row>
    <row r="63" spans="1:4" ht="19.5" customHeight="1">
      <c r="A63" s="113" t="s">
        <v>142</v>
      </c>
      <c r="B63" s="52">
        <v>27.06</v>
      </c>
      <c r="C63" s="78">
        <v>452.5</v>
      </c>
      <c r="D63" s="147">
        <f t="shared" si="1"/>
        <v>12.24465</v>
      </c>
    </row>
    <row r="64" spans="1:4" ht="21.75" customHeight="1">
      <c r="A64" s="113" t="s">
        <v>155</v>
      </c>
      <c r="B64" s="52">
        <v>4.89</v>
      </c>
      <c r="C64" s="78">
        <v>310</v>
      </c>
      <c r="D64" s="131">
        <f t="shared" si="1"/>
        <v>1.5158999999999998</v>
      </c>
    </row>
    <row r="65" spans="1:4" ht="32.25" customHeight="1">
      <c r="A65" s="113" t="s">
        <v>76</v>
      </c>
      <c r="B65" s="52">
        <v>25.48</v>
      </c>
      <c r="C65" s="78">
        <v>145</v>
      </c>
      <c r="D65" s="147">
        <f t="shared" si="1"/>
        <v>3.6946</v>
      </c>
    </row>
    <row r="66" spans="1:4" ht="16.5" thickBot="1">
      <c r="A66" s="113" t="s">
        <v>139</v>
      </c>
      <c r="B66" s="52">
        <v>6.68</v>
      </c>
      <c r="C66" s="78">
        <v>194.3</v>
      </c>
      <c r="D66" s="147">
        <f t="shared" si="1"/>
        <v>1.297924</v>
      </c>
    </row>
    <row r="67" spans="1:4" ht="16.5" thickBot="1">
      <c r="A67" s="137" t="s">
        <v>106</v>
      </c>
      <c r="B67" s="102"/>
      <c r="C67" s="62"/>
      <c r="D67" s="115">
        <f>SUM(D20:D57:D59:D66)</f>
        <v>61.08003020000001</v>
      </c>
    </row>
    <row r="68" spans="1:4" ht="15.75">
      <c r="A68" s="229" t="s">
        <v>19</v>
      </c>
      <c r="B68" s="230"/>
      <c r="C68" s="85"/>
      <c r="D68" s="116">
        <v>0.3</v>
      </c>
    </row>
    <row r="69" spans="1:4" ht="16.5" thickBot="1">
      <c r="A69" s="231" t="s">
        <v>20</v>
      </c>
      <c r="B69" s="232"/>
      <c r="C69" s="85"/>
      <c r="D69" s="117">
        <f>D67*$D$68</f>
        <v>18.32400906</v>
      </c>
    </row>
    <row r="70" spans="1:4" ht="16.5" thickBot="1">
      <c r="A70" s="172" t="s">
        <v>21</v>
      </c>
      <c r="B70" s="81"/>
      <c r="C70" s="62"/>
      <c r="D70" s="115">
        <f>D67+D69</f>
        <v>79.40403926000002</v>
      </c>
    </row>
    <row r="71" spans="1:4" ht="15.75">
      <c r="A71" s="56"/>
      <c r="B71" s="86"/>
      <c r="C71" s="86"/>
      <c r="D71" s="56"/>
    </row>
    <row r="72" spans="1:4" ht="15.75">
      <c r="A72" s="56"/>
      <c r="B72" s="56"/>
      <c r="C72" s="56"/>
      <c r="D72" s="86"/>
    </row>
    <row r="73" spans="1:4" ht="15.75">
      <c r="A73" s="56"/>
      <c r="B73" s="56"/>
      <c r="C73" s="56"/>
      <c r="D73" s="56"/>
    </row>
    <row r="74" ht="15.75">
      <c r="A74" s="56" t="s">
        <v>79</v>
      </c>
    </row>
    <row r="75" ht="15.75">
      <c r="A75" s="56" t="s">
        <v>77</v>
      </c>
    </row>
    <row r="76" spans="1:4" ht="15.75">
      <c r="A76" s="56" t="s">
        <v>80</v>
      </c>
      <c r="C76" s="241" t="s">
        <v>81</v>
      </c>
      <c r="D76" s="241"/>
    </row>
    <row r="78" ht="15.75">
      <c r="A78" s="56"/>
    </row>
    <row r="82" ht="15.75">
      <c r="A82" s="56" t="s">
        <v>171</v>
      </c>
    </row>
    <row r="83" ht="15.75">
      <c r="E83" s="18">
        <v>8</v>
      </c>
    </row>
  </sheetData>
  <sheetProtection/>
  <mergeCells count="12">
    <mergeCell ref="B1:D1"/>
    <mergeCell ref="B2:D2"/>
    <mergeCell ref="B3:D3"/>
    <mergeCell ref="A11:D11"/>
    <mergeCell ref="A68:B68"/>
    <mergeCell ref="A69:B69"/>
    <mergeCell ref="A12:D12"/>
    <mergeCell ref="C76:D76"/>
    <mergeCell ref="A7:D7"/>
    <mergeCell ref="A8:D8"/>
    <mergeCell ref="A9:D9"/>
    <mergeCell ref="A10:D10"/>
  </mergeCells>
  <printOptions/>
  <pageMargins left="1.3779527559055118" right="0.3937007874015748" top="0.7874015748031497" bottom="0.7874015748031497" header="0.31496062992125984" footer="0.31496062992125984"/>
  <pageSetup horizontalDpi="600" verticalDpi="600" orientation="portrait" paperSize="9" scale="95" r:id="rId1"/>
  <rowBreaks count="1" manualBreakCount="1">
    <brk id="42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E83"/>
  <sheetViews>
    <sheetView view="pageBreakPreview" zoomScale="60" zoomScaleNormal="74" workbookViewId="0" topLeftCell="A1">
      <selection activeCell="B4" sqref="B4"/>
    </sheetView>
  </sheetViews>
  <sheetFormatPr defaultColWidth="9.00390625" defaultRowHeight="12.75"/>
  <cols>
    <col min="1" max="1" width="37.875" style="64" customWidth="1"/>
    <col min="2" max="2" width="12.75390625" style="64" customWidth="1"/>
    <col min="3" max="3" width="15.375" style="64" customWidth="1"/>
    <col min="4" max="4" width="14.25390625" style="64" customWidth="1"/>
    <col min="5" max="5" width="5.00390625" style="0" customWidth="1"/>
  </cols>
  <sheetData>
    <row r="1" spans="1:4" ht="15.75">
      <c r="A1" s="56"/>
      <c r="B1" s="238" t="s">
        <v>82</v>
      </c>
      <c r="C1" s="238"/>
      <c r="D1" s="238"/>
    </row>
    <row r="2" spans="1:4" ht="15.75">
      <c r="A2" s="56"/>
      <c r="B2" s="238" t="s">
        <v>97</v>
      </c>
      <c r="C2" s="238"/>
      <c r="D2" s="238"/>
    </row>
    <row r="3" spans="1:4" ht="15.75">
      <c r="A3" s="56"/>
      <c r="B3" s="238" t="s">
        <v>98</v>
      </c>
      <c r="C3" s="238"/>
      <c r="D3" s="238"/>
    </row>
    <row r="4" spans="1:4" ht="15.75">
      <c r="A4" s="56"/>
      <c r="B4" s="212" t="s">
        <v>173</v>
      </c>
      <c r="C4" s="212"/>
      <c r="D4" s="212"/>
    </row>
    <row r="5" spans="1:4" ht="15.75">
      <c r="A5" s="56"/>
      <c r="B5" s="154"/>
      <c r="C5" s="56"/>
      <c r="D5" s="56"/>
    </row>
    <row r="6" spans="1:4" ht="15.75">
      <c r="A6" s="56"/>
      <c r="B6" s="154"/>
      <c r="C6" s="56"/>
      <c r="D6" s="56"/>
    </row>
    <row r="7" spans="1:4" ht="15.75">
      <c r="A7" s="237" t="s">
        <v>0</v>
      </c>
      <c r="B7" s="237"/>
      <c r="C7" s="237"/>
      <c r="D7" s="237"/>
    </row>
    <row r="8" spans="1:4" ht="15.75">
      <c r="A8" s="237" t="s">
        <v>88</v>
      </c>
      <c r="B8" s="237"/>
      <c r="C8" s="237"/>
      <c r="D8" s="237"/>
    </row>
    <row r="9" spans="1:4" ht="15.75">
      <c r="A9" s="237" t="s">
        <v>84</v>
      </c>
      <c r="B9" s="237"/>
      <c r="C9" s="237"/>
      <c r="D9" s="237"/>
    </row>
    <row r="10" spans="1:4" ht="15.75">
      <c r="A10" s="237" t="s">
        <v>43</v>
      </c>
      <c r="B10" s="237"/>
      <c r="C10" s="237"/>
      <c r="D10" s="237"/>
    </row>
    <row r="11" spans="1:4" ht="15" customHeight="1">
      <c r="A11" s="237" t="s">
        <v>44</v>
      </c>
      <c r="B11" s="237"/>
      <c r="C11" s="237"/>
      <c r="D11" s="237"/>
    </row>
    <row r="12" spans="1:4" ht="15.75">
      <c r="A12" s="237" t="s">
        <v>151</v>
      </c>
      <c r="B12" s="237"/>
      <c r="C12" s="237"/>
      <c r="D12" s="237"/>
    </row>
    <row r="13" spans="1:4" ht="16.5" thickBot="1">
      <c r="A13" s="56"/>
      <c r="B13" s="56"/>
      <c r="C13" s="72"/>
      <c r="D13" s="56"/>
    </row>
    <row r="14" spans="1:4" ht="12.75">
      <c r="A14" s="103" t="s">
        <v>1</v>
      </c>
      <c r="B14" s="57" t="s">
        <v>2</v>
      </c>
      <c r="C14" s="73" t="s">
        <v>3</v>
      </c>
      <c r="D14" s="104" t="s">
        <v>4</v>
      </c>
    </row>
    <row r="15" spans="1:4" ht="12.75">
      <c r="A15" s="105" t="s">
        <v>5</v>
      </c>
      <c r="B15" s="58" t="s">
        <v>6</v>
      </c>
      <c r="C15" s="74" t="s">
        <v>7</v>
      </c>
      <c r="D15" s="106" t="s">
        <v>105</v>
      </c>
    </row>
    <row r="16" spans="1:4" ht="12.75">
      <c r="A16" s="105" t="s">
        <v>8</v>
      </c>
      <c r="B16" s="58" t="s">
        <v>9</v>
      </c>
      <c r="C16" s="74" t="s">
        <v>101</v>
      </c>
      <c r="D16" s="106" t="s">
        <v>9</v>
      </c>
    </row>
    <row r="17" spans="1:4" ht="12.75">
      <c r="A17" s="105"/>
      <c r="B17" s="58" t="s">
        <v>85</v>
      </c>
      <c r="C17" s="74" t="s">
        <v>11</v>
      </c>
      <c r="D17" s="106" t="s">
        <v>85</v>
      </c>
    </row>
    <row r="18" spans="1:4" ht="13.5" thickBot="1">
      <c r="A18" s="107"/>
      <c r="B18" s="59" t="s">
        <v>12</v>
      </c>
      <c r="C18" s="75" t="s">
        <v>13</v>
      </c>
      <c r="D18" s="108" t="s">
        <v>103</v>
      </c>
    </row>
    <row r="19" spans="1:4" ht="16.5" thickBot="1">
      <c r="A19" s="109">
        <v>1</v>
      </c>
      <c r="B19" s="60">
        <v>2</v>
      </c>
      <c r="C19" s="84">
        <v>3</v>
      </c>
      <c r="D19" s="110">
        <v>4</v>
      </c>
    </row>
    <row r="20" spans="1:4" ht="35.25" customHeight="1">
      <c r="A20" s="111" t="s">
        <v>131</v>
      </c>
      <c r="B20" s="51">
        <v>50.79</v>
      </c>
      <c r="C20" s="79">
        <v>44.62</v>
      </c>
      <c r="D20" s="146">
        <f>B20*C20/1000</f>
        <v>2.2662498</v>
      </c>
    </row>
    <row r="21" spans="1:4" ht="46.5" customHeight="1">
      <c r="A21" s="112" t="s">
        <v>132</v>
      </c>
      <c r="B21" s="169">
        <v>66</v>
      </c>
      <c r="C21" s="79">
        <v>30.46</v>
      </c>
      <c r="D21" s="147">
        <f>B21*C21/1000</f>
        <v>2.01036</v>
      </c>
    </row>
    <row r="22" spans="1:4" ht="15.75">
      <c r="A22" s="112" t="s">
        <v>60</v>
      </c>
      <c r="B22" s="52">
        <v>7</v>
      </c>
      <c r="C22" s="78">
        <v>32.5</v>
      </c>
      <c r="D22" s="147">
        <f aca="true" t="shared" si="0" ref="D22:D57">B22*C22/1000</f>
        <v>0.2275</v>
      </c>
    </row>
    <row r="23" spans="1:4" ht="15.75">
      <c r="A23" s="112" t="s">
        <v>133</v>
      </c>
      <c r="B23" s="52">
        <v>2.78</v>
      </c>
      <c r="C23" s="78">
        <v>31.5</v>
      </c>
      <c r="D23" s="147">
        <f t="shared" si="0"/>
        <v>0.08757</v>
      </c>
    </row>
    <row r="24" spans="1:4" ht="15.75">
      <c r="A24" s="112" t="s">
        <v>61</v>
      </c>
      <c r="B24" s="52">
        <v>5.22</v>
      </c>
      <c r="C24" s="78">
        <v>85.66</v>
      </c>
      <c r="D24" s="147">
        <f t="shared" si="0"/>
        <v>0.44714519999999996</v>
      </c>
    </row>
    <row r="25" spans="1:4" ht="15.75">
      <c r="A25" s="112" t="s">
        <v>114</v>
      </c>
      <c r="B25" s="52">
        <v>7.79</v>
      </c>
      <c r="C25" s="78">
        <v>60</v>
      </c>
      <c r="D25" s="147">
        <f t="shared" si="0"/>
        <v>0.4674</v>
      </c>
    </row>
    <row r="26" spans="1:4" ht="15.75">
      <c r="A26" s="112" t="s">
        <v>63</v>
      </c>
      <c r="B26" s="170">
        <v>1</v>
      </c>
      <c r="C26" s="78">
        <v>43</v>
      </c>
      <c r="D26" s="147">
        <f t="shared" si="0"/>
        <v>0.043</v>
      </c>
    </row>
    <row r="27" spans="1:4" ht="36" customHeight="1">
      <c r="A27" s="112" t="s">
        <v>115</v>
      </c>
      <c r="B27" s="155">
        <v>4.57</v>
      </c>
      <c r="C27" s="78">
        <v>42</v>
      </c>
      <c r="D27" s="147">
        <f t="shared" si="0"/>
        <v>0.19194</v>
      </c>
    </row>
    <row r="28" spans="1:4" ht="15.75">
      <c r="A28" s="112" t="s">
        <v>64</v>
      </c>
      <c r="B28" s="155">
        <v>0.67</v>
      </c>
      <c r="C28" s="78">
        <v>28.45</v>
      </c>
      <c r="D28" s="147">
        <f t="shared" si="0"/>
        <v>0.019061500000000002</v>
      </c>
    </row>
    <row r="29" spans="1:4" ht="31.5">
      <c r="A29" s="112" t="s">
        <v>116</v>
      </c>
      <c r="B29" s="52">
        <v>7.5</v>
      </c>
      <c r="C29" s="78">
        <v>124.23</v>
      </c>
      <c r="D29" s="147">
        <f t="shared" si="0"/>
        <v>0.931725</v>
      </c>
    </row>
    <row r="30" spans="1:4" ht="15.75">
      <c r="A30" s="112" t="s">
        <v>30</v>
      </c>
      <c r="B30" s="52">
        <v>13.21</v>
      </c>
      <c r="C30" s="78">
        <v>90</v>
      </c>
      <c r="D30" s="147">
        <f t="shared" si="0"/>
        <v>1.1889</v>
      </c>
    </row>
    <row r="31" spans="1:4" ht="15.75">
      <c r="A31" s="112" t="s">
        <v>31</v>
      </c>
      <c r="B31" s="52">
        <v>35.2</v>
      </c>
      <c r="C31" s="78">
        <v>76.74</v>
      </c>
      <c r="D31" s="147">
        <f t="shared" si="0"/>
        <v>2.701248</v>
      </c>
    </row>
    <row r="32" spans="1:4" ht="46.5" customHeight="1">
      <c r="A32" s="112" t="s">
        <v>117</v>
      </c>
      <c r="B32" s="52">
        <v>114.29</v>
      </c>
      <c r="C32" s="78">
        <v>65</v>
      </c>
      <c r="D32" s="147">
        <f t="shared" si="0"/>
        <v>7.428850000000001</v>
      </c>
    </row>
    <row r="33" spans="1:4" ht="15.75">
      <c r="A33" s="113" t="s">
        <v>25</v>
      </c>
      <c r="B33" s="52">
        <v>33.25</v>
      </c>
      <c r="C33" s="78">
        <v>35</v>
      </c>
      <c r="D33" s="147">
        <f t="shared" si="0"/>
        <v>1.16375</v>
      </c>
    </row>
    <row r="34" spans="1:4" ht="15.75">
      <c r="A34" s="113" t="s">
        <v>38</v>
      </c>
      <c r="B34" s="52">
        <v>0.1</v>
      </c>
      <c r="C34" s="78">
        <v>240</v>
      </c>
      <c r="D34" s="147">
        <f t="shared" si="0"/>
        <v>0.024</v>
      </c>
    </row>
    <row r="35" spans="1:4" ht="15.75">
      <c r="A35" s="113" t="s">
        <v>34</v>
      </c>
      <c r="B35" s="52">
        <v>4.57</v>
      </c>
      <c r="C35" s="78">
        <v>150</v>
      </c>
      <c r="D35" s="147">
        <f t="shared" si="0"/>
        <v>0.6855</v>
      </c>
    </row>
    <row r="36" spans="1:4" ht="15.75">
      <c r="A36" s="113" t="s">
        <v>35</v>
      </c>
      <c r="B36" s="52">
        <v>2.5</v>
      </c>
      <c r="C36" s="78">
        <v>150</v>
      </c>
      <c r="D36" s="147">
        <f t="shared" si="0"/>
        <v>0.375</v>
      </c>
    </row>
    <row r="37" spans="1:4" ht="34.5" customHeight="1">
      <c r="A37" s="112" t="s">
        <v>75</v>
      </c>
      <c r="B37" s="52">
        <v>10.71</v>
      </c>
      <c r="C37" s="78">
        <v>112.7</v>
      </c>
      <c r="D37" s="147">
        <f t="shared" si="0"/>
        <v>1.207017</v>
      </c>
    </row>
    <row r="38" spans="1:4" ht="17.25" customHeight="1">
      <c r="A38" s="112" t="s">
        <v>134</v>
      </c>
      <c r="B38" s="52">
        <v>6.04</v>
      </c>
      <c r="C38" s="78">
        <v>108.6</v>
      </c>
      <c r="D38" s="147">
        <f t="shared" si="0"/>
        <v>0.655944</v>
      </c>
    </row>
    <row r="39" spans="1:4" ht="15.75">
      <c r="A39" s="112" t="s">
        <v>135</v>
      </c>
      <c r="B39" s="52">
        <v>5.95</v>
      </c>
      <c r="C39" s="78">
        <v>143</v>
      </c>
      <c r="D39" s="181">
        <f t="shared" si="0"/>
        <v>0.85085</v>
      </c>
    </row>
    <row r="40" spans="1:5" ht="12" customHeight="1">
      <c r="A40" s="193"/>
      <c r="B40" s="194"/>
      <c r="C40" s="195"/>
      <c r="D40" s="195"/>
      <c r="E40" s="215"/>
    </row>
    <row r="41" spans="1:5" ht="15.75">
      <c r="A41" s="193" t="s">
        <v>171</v>
      </c>
      <c r="B41" s="194"/>
      <c r="C41" s="195"/>
      <c r="D41" s="195"/>
      <c r="E41" s="216"/>
    </row>
    <row r="42" spans="1:5" ht="15.75">
      <c r="A42" s="193"/>
      <c r="B42" s="194"/>
      <c r="C42" s="195"/>
      <c r="D42" s="195"/>
      <c r="E42" s="216">
        <v>9</v>
      </c>
    </row>
    <row r="43" spans="1:4" ht="15.75">
      <c r="A43" s="112" t="s">
        <v>136</v>
      </c>
      <c r="B43" s="52">
        <v>2.27</v>
      </c>
      <c r="C43" s="78">
        <v>117.3</v>
      </c>
      <c r="D43" s="181">
        <f t="shared" si="0"/>
        <v>0.26627100000000004</v>
      </c>
    </row>
    <row r="44" spans="1:4" ht="15.75">
      <c r="A44" s="112" t="s">
        <v>154</v>
      </c>
      <c r="B44" s="52">
        <v>8.28</v>
      </c>
      <c r="C44" s="78">
        <v>75</v>
      </c>
      <c r="D44" s="147">
        <f t="shared" si="0"/>
        <v>0.621</v>
      </c>
    </row>
    <row r="45" spans="1:4" ht="15.75">
      <c r="A45" s="112" t="s">
        <v>119</v>
      </c>
      <c r="B45" s="52">
        <v>11.25</v>
      </c>
      <c r="C45" s="78">
        <v>130</v>
      </c>
      <c r="D45" s="147">
        <f t="shared" si="0"/>
        <v>1.4625</v>
      </c>
    </row>
    <row r="46" spans="1:4" ht="15.75">
      <c r="A46" s="112" t="s">
        <v>137</v>
      </c>
      <c r="B46" s="52">
        <v>3</v>
      </c>
      <c r="C46" s="78">
        <v>282</v>
      </c>
      <c r="D46" s="147">
        <f t="shared" si="0"/>
        <v>0.846</v>
      </c>
    </row>
    <row r="47" spans="1:4" ht="15.75">
      <c r="A47" s="112" t="s">
        <v>66</v>
      </c>
      <c r="B47" s="52">
        <v>12.5</v>
      </c>
      <c r="C47" s="78">
        <v>59</v>
      </c>
      <c r="D47" s="147">
        <f t="shared" si="0"/>
        <v>0.7375</v>
      </c>
    </row>
    <row r="48" spans="1:4" ht="31.5">
      <c r="A48" s="112" t="s">
        <v>121</v>
      </c>
      <c r="B48" s="52">
        <v>10</v>
      </c>
      <c r="C48" s="78">
        <v>310.4</v>
      </c>
      <c r="D48" s="147">
        <f t="shared" si="0"/>
        <v>3.104</v>
      </c>
    </row>
    <row r="49" spans="1:4" ht="31.5">
      <c r="A49" s="112" t="s">
        <v>122</v>
      </c>
      <c r="B49" s="52">
        <v>4.85</v>
      </c>
      <c r="C49" s="78">
        <v>81</v>
      </c>
      <c r="D49" s="147">
        <f t="shared" si="0"/>
        <v>0.39285</v>
      </c>
    </row>
    <row r="50" spans="1:4" ht="15.75">
      <c r="A50" s="112" t="s">
        <v>68</v>
      </c>
      <c r="B50" s="52">
        <v>12</v>
      </c>
      <c r="C50" s="78">
        <v>216</v>
      </c>
      <c r="D50" s="147">
        <f t="shared" si="0"/>
        <v>2.592</v>
      </c>
    </row>
    <row r="51" spans="1:4" ht="15.75">
      <c r="A51" s="112" t="s">
        <v>152</v>
      </c>
      <c r="B51" s="52">
        <v>12</v>
      </c>
      <c r="C51" s="78">
        <v>153</v>
      </c>
      <c r="D51" s="147">
        <f t="shared" si="0"/>
        <v>1.836</v>
      </c>
    </row>
    <row r="52" spans="1:4" ht="15.75">
      <c r="A52" s="112" t="s">
        <v>123</v>
      </c>
      <c r="B52" s="52">
        <v>5.14</v>
      </c>
      <c r="C52" s="78">
        <v>150</v>
      </c>
      <c r="D52" s="147">
        <f t="shared" si="0"/>
        <v>0.771</v>
      </c>
    </row>
    <row r="53" spans="1:4" ht="34.5" customHeight="1">
      <c r="A53" s="112" t="s">
        <v>124</v>
      </c>
      <c r="B53" s="52">
        <v>1.6</v>
      </c>
      <c r="C53" s="78">
        <v>14.5</v>
      </c>
      <c r="D53" s="147">
        <f t="shared" si="0"/>
        <v>0.023200000000000002</v>
      </c>
    </row>
    <row r="54" spans="1:4" ht="15.75">
      <c r="A54" s="112" t="s">
        <v>37</v>
      </c>
      <c r="B54" s="52">
        <v>0.1</v>
      </c>
      <c r="C54" s="78">
        <v>540</v>
      </c>
      <c r="D54" s="147">
        <f t="shared" si="0"/>
        <v>0.054</v>
      </c>
    </row>
    <row r="55" spans="1:4" ht="15.75">
      <c r="A55" s="112" t="s">
        <v>138</v>
      </c>
      <c r="B55" s="52">
        <v>5.68</v>
      </c>
      <c r="C55" s="78">
        <v>171.05</v>
      </c>
      <c r="D55" s="131">
        <f t="shared" si="0"/>
        <v>0.971564</v>
      </c>
    </row>
    <row r="56" spans="1:4" ht="31.5">
      <c r="A56" s="112" t="s">
        <v>126</v>
      </c>
      <c r="B56" s="53">
        <v>4.71</v>
      </c>
      <c r="C56" s="78">
        <v>290</v>
      </c>
      <c r="D56" s="147">
        <f t="shared" si="0"/>
        <v>1.3659000000000001</v>
      </c>
    </row>
    <row r="57" spans="1:4" ht="16.5" thickBot="1">
      <c r="A57" s="149" t="s">
        <v>127</v>
      </c>
      <c r="B57" s="53">
        <v>8.84</v>
      </c>
      <c r="C57" s="157">
        <v>43.04</v>
      </c>
      <c r="D57" s="173">
        <f t="shared" si="0"/>
        <v>0.38047359999999997</v>
      </c>
    </row>
    <row r="58" spans="1:4" ht="32.25" thickBot="1">
      <c r="A58" s="144" t="s">
        <v>14</v>
      </c>
      <c r="B58" s="139"/>
      <c r="C58" s="158"/>
      <c r="D58" s="171"/>
    </row>
    <row r="59" spans="1:4" ht="15.75">
      <c r="A59" s="114" t="s">
        <v>15</v>
      </c>
      <c r="B59" s="51">
        <v>153.53</v>
      </c>
      <c r="C59" s="78">
        <v>34.22</v>
      </c>
      <c r="D59" s="147">
        <f aca="true" t="shared" si="1" ref="D59:D66">B59*C59/1000</f>
        <v>5.253796599999999</v>
      </c>
    </row>
    <row r="60" spans="1:4" ht="15.75">
      <c r="A60" s="113" t="s">
        <v>86</v>
      </c>
      <c r="B60" s="52">
        <v>89.35</v>
      </c>
      <c r="C60" s="78">
        <v>34.22</v>
      </c>
      <c r="D60" s="147">
        <f t="shared" si="1"/>
        <v>3.0575569999999996</v>
      </c>
    </row>
    <row r="61" spans="1:4" ht="15.75">
      <c r="A61" s="113" t="s">
        <v>16</v>
      </c>
      <c r="B61" s="52">
        <v>40.44</v>
      </c>
      <c r="C61" s="78">
        <v>35</v>
      </c>
      <c r="D61" s="147">
        <f t="shared" si="1"/>
        <v>1.4153999999999998</v>
      </c>
    </row>
    <row r="62" spans="1:4" ht="15.75">
      <c r="A62" s="113" t="s">
        <v>17</v>
      </c>
      <c r="B62" s="52">
        <v>22.73</v>
      </c>
      <c r="C62" s="78">
        <v>35</v>
      </c>
      <c r="D62" s="147">
        <f t="shared" si="1"/>
        <v>0.7955500000000001</v>
      </c>
    </row>
    <row r="63" spans="1:4" ht="21" customHeight="1">
      <c r="A63" s="113" t="s">
        <v>142</v>
      </c>
      <c r="B63" s="52">
        <v>27.71</v>
      </c>
      <c r="C63" s="78">
        <v>452.5</v>
      </c>
      <c r="D63" s="147">
        <f t="shared" si="1"/>
        <v>12.538775</v>
      </c>
    </row>
    <row r="64" spans="1:4" ht="19.5" customHeight="1">
      <c r="A64" s="113" t="s">
        <v>155</v>
      </c>
      <c r="B64" s="52">
        <v>6.16</v>
      </c>
      <c r="C64" s="78">
        <v>310</v>
      </c>
      <c r="D64" s="131">
        <f t="shared" si="1"/>
        <v>1.9096000000000002</v>
      </c>
    </row>
    <row r="65" spans="1:4" ht="31.5">
      <c r="A65" s="113" t="s">
        <v>76</v>
      </c>
      <c r="B65" s="52">
        <v>31.11</v>
      </c>
      <c r="C65" s="78">
        <v>145</v>
      </c>
      <c r="D65" s="147">
        <f t="shared" si="1"/>
        <v>4.51095</v>
      </c>
    </row>
    <row r="66" spans="1:4" ht="16.5" thickBot="1">
      <c r="A66" s="113" t="s">
        <v>139</v>
      </c>
      <c r="B66" s="52">
        <v>6.68</v>
      </c>
      <c r="C66" s="78">
        <v>194.3</v>
      </c>
      <c r="D66" s="147">
        <f t="shared" si="1"/>
        <v>1.297924</v>
      </c>
    </row>
    <row r="67" spans="1:4" ht="16.5" thickBot="1">
      <c r="A67" s="174" t="s">
        <v>102</v>
      </c>
      <c r="B67" s="101"/>
      <c r="C67" s="101"/>
      <c r="D67" s="175">
        <f>SUM(D20:D57:D59:D66)</f>
        <v>69.1768217</v>
      </c>
    </row>
    <row r="68" spans="1:4" ht="15.75">
      <c r="A68" s="247" t="s">
        <v>19</v>
      </c>
      <c r="B68" s="248"/>
      <c r="C68" s="98"/>
      <c r="D68" s="176">
        <v>0.3</v>
      </c>
    </row>
    <row r="69" spans="1:4" ht="16.5" thickBot="1">
      <c r="A69" s="249" t="s">
        <v>20</v>
      </c>
      <c r="B69" s="250"/>
      <c r="C69" s="98"/>
      <c r="D69" s="177">
        <f>D67*$D$68</f>
        <v>20.75304651</v>
      </c>
    </row>
    <row r="70" spans="1:4" ht="16.5" thickBot="1">
      <c r="A70" s="178" t="s">
        <v>21</v>
      </c>
      <c r="B70" s="67"/>
      <c r="C70" s="84"/>
      <c r="D70" s="175">
        <f>D67+D69</f>
        <v>89.92986821000001</v>
      </c>
    </row>
    <row r="71" spans="1:4" ht="15.75">
      <c r="A71" s="56"/>
      <c r="B71" s="56"/>
      <c r="C71" s="56"/>
      <c r="D71" s="56"/>
    </row>
    <row r="72" spans="1:4" ht="15.75">
      <c r="A72" s="56"/>
      <c r="B72" s="56"/>
      <c r="C72" s="56"/>
      <c r="D72" s="86"/>
    </row>
    <row r="73" spans="1:4" ht="15.75">
      <c r="A73" s="56"/>
      <c r="B73" s="56"/>
      <c r="C73" s="56"/>
      <c r="D73" s="56"/>
    </row>
    <row r="74" ht="15.75">
      <c r="A74" s="56" t="s">
        <v>79</v>
      </c>
    </row>
    <row r="75" ht="15.75">
      <c r="A75" s="56" t="s">
        <v>77</v>
      </c>
    </row>
    <row r="76" spans="1:4" ht="15.75">
      <c r="A76" s="56" t="s">
        <v>80</v>
      </c>
      <c r="C76" s="241" t="s">
        <v>81</v>
      </c>
      <c r="D76" s="241"/>
    </row>
    <row r="78" ht="15.75">
      <c r="A78" s="56"/>
    </row>
    <row r="82" ht="15.75">
      <c r="A82" s="56" t="s">
        <v>171</v>
      </c>
    </row>
    <row r="83" ht="15.75">
      <c r="E83" s="18">
        <v>10</v>
      </c>
    </row>
  </sheetData>
  <sheetProtection/>
  <mergeCells count="12">
    <mergeCell ref="A69:B69"/>
    <mergeCell ref="A10:D10"/>
    <mergeCell ref="A12:D12"/>
    <mergeCell ref="A11:D11"/>
    <mergeCell ref="B1:D1"/>
    <mergeCell ref="B2:D2"/>
    <mergeCell ref="B3:D3"/>
    <mergeCell ref="C76:D76"/>
    <mergeCell ref="A7:D7"/>
    <mergeCell ref="A8:D8"/>
    <mergeCell ref="A9:D9"/>
    <mergeCell ref="A68:B68"/>
  </mergeCells>
  <printOptions/>
  <pageMargins left="1.3779527559055118" right="0.3937007874015748" top="0.7874015748031497" bottom="0.7874015748031497" header="0.31496062992125984" footer="0.31496062992125984"/>
  <pageSetup horizontalDpi="600" verticalDpi="600" orientation="portrait" paperSize="9" scale="95" r:id="rId1"/>
  <rowBreaks count="1" manualBreakCount="1">
    <brk id="42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E83"/>
  <sheetViews>
    <sheetView view="pageBreakPreview" zoomScale="60" zoomScaleNormal="78" workbookViewId="0" topLeftCell="A1">
      <selection activeCell="B4" sqref="B4"/>
    </sheetView>
  </sheetViews>
  <sheetFormatPr defaultColWidth="9.00390625" defaultRowHeight="12.75"/>
  <cols>
    <col min="1" max="1" width="37.75390625" style="64" customWidth="1"/>
    <col min="2" max="2" width="13.25390625" style="64" customWidth="1"/>
    <col min="3" max="3" width="16.125" style="64" customWidth="1"/>
    <col min="4" max="4" width="15.75390625" style="64" customWidth="1"/>
    <col min="5" max="5" width="4.875" style="0" customWidth="1"/>
  </cols>
  <sheetData>
    <row r="1" spans="1:4" ht="15.75">
      <c r="A1" s="56"/>
      <c r="B1" s="238" t="s">
        <v>87</v>
      </c>
      <c r="C1" s="238"/>
      <c r="D1" s="238"/>
    </row>
    <row r="2" spans="1:4" ht="15.75">
      <c r="A2" s="56"/>
      <c r="B2" s="238" t="s">
        <v>97</v>
      </c>
      <c r="C2" s="238"/>
      <c r="D2" s="238"/>
    </row>
    <row r="3" spans="1:4" ht="15.75">
      <c r="A3" s="56"/>
      <c r="B3" s="238" t="s">
        <v>98</v>
      </c>
      <c r="C3" s="238"/>
      <c r="D3" s="238"/>
    </row>
    <row r="4" spans="1:4" ht="15.75">
      <c r="A4" s="56"/>
      <c r="B4" s="212" t="s">
        <v>173</v>
      </c>
      <c r="C4" s="212"/>
      <c r="D4" s="212"/>
    </row>
    <row r="5" spans="1:4" ht="15.75">
      <c r="A5" s="56"/>
      <c r="B5" s="154"/>
      <c r="C5" s="153"/>
      <c r="D5" s="153"/>
    </row>
    <row r="6" spans="1:4" ht="15.75">
      <c r="A6" s="56"/>
      <c r="B6" s="154"/>
      <c r="C6" s="56"/>
      <c r="D6" s="56"/>
    </row>
    <row r="7" spans="1:4" ht="15.75">
      <c r="A7" s="237" t="s">
        <v>0</v>
      </c>
      <c r="B7" s="237"/>
      <c r="C7" s="237"/>
      <c r="D7" s="237"/>
    </row>
    <row r="8" spans="1:4" ht="15.75">
      <c r="A8" s="237" t="s">
        <v>51</v>
      </c>
      <c r="B8" s="237"/>
      <c r="C8" s="237"/>
      <c r="D8" s="237"/>
    </row>
    <row r="9" spans="1:4" ht="15.75">
      <c r="A9" s="237" t="s">
        <v>84</v>
      </c>
      <c r="B9" s="237"/>
      <c r="C9" s="237"/>
      <c r="D9" s="237"/>
    </row>
    <row r="10" spans="1:4" ht="15.75">
      <c r="A10" s="237" t="s">
        <v>46</v>
      </c>
      <c r="B10" s="237"/>
      <c r="C10" s="237"/>
      <c r="D10" s="237"/>
    </row>
    <row r="11" spans="1:4" ht="15.75">
      <c r="A11" s="237" t="s">
        <v>151</v>
      </c>
      <c r="B11" s="237"/>
      <c r="C11" s="237"/>
      <c r="D11" s="237"/>
    </row>
    <row r="12" spans="1:4" ht="11.25" customHeight="1">
      <c r="A12" s="56"/>
      <c r="B12" s="56"/>
      <c r="C12" s="72"/>
      <c r="D12" s="56"/>
    </row>
    <row r="13" spans="1:4" ht="16.5" thickBot="1">
      <c r="A13" s="56"/>
      <c r="B13" s="55"/>
      <c r="C13" s="56"/>
      <c r="D13" s="56"/>
    </row>
    <row r="14" spans="1:4" ht="12.75">
      <c r="A14" s="103" t="s">
        <v>1</v>
      </c>
      <c r="B14" s="57" t="s">
        <v>2</v>
      </c>
      <c r="C14" s="73" t="s">
        <v>3</v>
      </c>
      <c r="D14" s="104" t="s">
        <v>4</v>
      </c>
    </row>
    <row r="15" spans="1:4" ht="12.75">
      <c r="A15" s="105" t="s">
        <v>5</v>
      </c>
      <c r="B15" s="58" t="s">
        <v>6</v>
      </c>
      <c r="C15" s="74" t="s">
        <v>7</v>
      </c>
      <c r="D15" s="106" t="s">
        <v>105</v>
      </c>
    </row>
    <row r="16" spans="1:4" ht="12.75">
      <c r="A16" s="105" t="s">
        <v>8</v>
      </c>
      <c r="B16" s="58" t="s">
        <v>9</v>
      </c>
      <c r="C16" s="74" t="s">
        <v>101</v>
      </c>
      <c r="D16" s="106" t="s">
        <v>9</v>
      </c>
    </row>
    <row r="17" spans="1:4" ht="12.75">
      <c r="A17" s="105"/>
      <c r="B17" s="58" t="s">
        <v>85</v>
      </c>
      <c r="C17" s="74" t="s">
        <v>11</v>
      </c>
      <c r="D17" s="106" t="s">
        <v>85</v>
      </c>
    </row>
    <row r="18" spans="1:4" ht="13.5" thickBot="1">
      <c r="A18" s="107"/>
      <c r="B18" s="59" t="s">
        <v>12</v>
      </c>
      <c r="C18" s="75" t="s">
        <v>13</v>
      </c>
      <c r="D18" s="108" t="s">
        <v>103</v>
      </c>
    </row>
    <row r="19" spans="1:4" ht="16.5" thickBot="1">
      <c r="A19" s="109">
        <v>1</v>
      </c>
      <c r="B19" s="60">
        <v>2</v>
      </c>
      <c r="C19" s="84">
        <v>3</v>
      </c>
      <c r="D19" s="110">
        <v>4</v>
      </c>
    </row>
    <row r="20" spans="1:4" ht="31.5" customHeight="1">
      <c r="A20" s="111" t="s">
        <v>131</v>
      </c>
      <c r="B20" s="51">
        <v>35.84</v>
      </c>
      <c r="C20" s="79">
        <v>44.62</v>
      </c>
      <c r="D20" s="146">
        <f>B20*C20/1000</f>
        <v>1.5991808</v>
      </c>
    </row>
    <row r="21" spans="1:4" ht="51" customHeight="1">
      <c r="A21" s="112" t="s">
        <v>132</v>
      </c>
      <c r="B21" s="169">
        <v>44</v>
      </c>
      <c r="C21" s="79">
        <v>30.46</v>
      </c>
      <c r="D21" s="147">
        <f>B21*C21/1000</f>
        <v>1.34024</v>
      </c>
    </row>
    <row r="22" spans="1:4" ht="15.75">
      <c r="A22" s="112" t="s">
        <v>60</v>
      </c>
      <c r="B22" s="52">
        <v>5.67</v>
      </c>
      <c r="C22" s="78">
        <v>32.5</v>
      </c>
      <c r="D22" s="147">
        <f aca="true" t="shared" si="0" ref="D22:D57">B22*C22/1000</f>
        <v>0.184275</v>
      </c>
    </row>
    <row r="23" spans="1:4" ht="15.75">
      <c r="A23" s="112" t="s">
        <v>133</v>
      </c>
      <c r="B23" s="52">
        <v>2.22</v>
      </c>
      <c r="C23" s="78">
        <v>31.5</v>
      </c>
      <c r="D23" s="147">
        <f t="shared" si="0"/>
        <v>0.06993</v>
      </c>
    </row>
    <row r="24" spans="1:4" ht="15.75">
      <c r="A24" s="112" t="s">
        <v>61</v>
      </c>
      <c r="B24" s="52">
        <v>4.35</v>
      </c>
      <c r="C24" s="78">
        <v>85.66</v>
      </c>
      <c r="D24" s="147">
        <f t="shared" si="0"/>
        <v>0.372621</v>
      </c>
    </row>
    <row r="25" spans="1:4" ht="15.75">
      <c r="A25" s="112" t="s">
        <v>114</v>
      </c>
      <c r="B25" s="52">
        <v>6.2</v>
      </c>
      <c r="C25" s="78">
        <v>60</v>
      </c>
      <c r="D25" s="147">
        <f t="shared" si="0"/>
        <v>0.372</v>
      </c>
    </row>
    <row r="26" spans="1:4" ht="15.75">
      <c r="A26" s="112" t="s">
        <v>63</v>
      </c>
      <c r="B26" s="170">
        <v>1</v>
      </c>
      <c r="C26" s="78">
        <v>43</v>
      </c>
      <c r="D26" s="147">
        <f t="shared" si="0"/>
        <v>0.043</v>
      </c>
    </row>
    <row r="27" spans="1:4" ht="36" customHeight="1">
      <c r="A27" s="112" t="s">
        <v>115</v>
      </c>
      <c r="B27" s="155">
        <v>3.79</v>
      </c>
      <c r="C27" s="78">
        <v>42</v>
      </c>
      <c r="D27" s="147">
        <f t="shared" si="0"/>
        <v>0.15918000000000002</v>
      </c>
    </row>
    <row r="28" spans="1:4" ht="15.75">
      <c r="A28" s="112" t="s">
        <v>64</v>
      </c>
      <c r="B28" s="155">
        <v>0.54</v>
      </c>
      <c r="C28" s="78">
        <v>28.45</v>
      </c>
      <c r="D28" s="147">
        <f t="shared" si="0"/>
        <v>0.015363000000000002</v>
      </c>
    </row>
    <row r="29" spans="1:4" ht="31.5">
      <c r="A29" s="112" t="s">
        <v>116</v>
      </c>
      <c r="B29" s="52">
        <v>7.5</v>
      </c>
      <c r="C29" s="78">
        <v>124.23</v>
      </c>
      <c r="D29" s="147">
        <f t="shared" si="0"/>
        <v>0.931725</v>
      </c>
    </row>
    <row r="30" spans="1:4" ht="15.75">
      <c r="A30" s="112" t="s">
        <v>30</v>
      </c>
      <c r="B30" s="52">
        <v>13.21</v>
      </c>
      <c r="C30" s="78">
        <v>90</v>
      </c>
      <c r="D30" s="147">
        <f t="shared" si="0"/>
        <v>1.1889</v>
      </c>
    </row>
    <row r="31" spans="1:4" ht="15.75">
      <c r="A31" s="112" t="s">
        <v>31</v>
      </c>
      <c r="B31" s="52">
        <v>35.2</v>
      </c>
      <c r="C31" s="78">
        <v>76.74</v>
      </c>
      <c r="D31" s="147">
        <f t="shared" si="0"/>
        <v>2.701248</v>
      </c>
    </row>
    <row r="32" spans="1:4" ht="46.5" customHeight="1">
      <c r="A32" s="112" t="s">
        <v>117</v>
      </c>
      <c r="B32" s="52">
        <v>114.29</v>
      </c>
      <c r="C32" s="78">
        <v>65</v>
      </c>
      <c r="D32" s="147">
        <f t="shared" si="0"/>
        <v>7.428850000000001</v>
      </c>
    </row>
    <row r="33" spans="1:4" ht="15.75">
      <c r="A33" s="113" t="s">
        <v>25</v>
      </c>
      <c r="B33" s="52">
        <v>27.58</v>
      </c>
      <c r="C33" s="78">
        <v>35</v>
      </c>
      <c r="D33" s="147">
        <f t="shared" si="0"/>
        <v>0.9652999999999999</v>
      </c>
    </row>
    <row r="34" spans="1:4" ht="15.75">
      <c r="A34" s="113" t="s">
        <v>38</v>
      </c>
      <c r="B34" s="52">
        <v>0.1</v>
      </c>
      <c r="C34" s="78">
        <v>240</v>
      </c>
      <c r="D34" s="147">
        <f t="shared" si="0"/>
        <v>0.024</v>
      </c>
    </row>
    <row r="35" spans="1:4" ht="15.75">
      <c r="A35" s="113" t="s">
        <v>34</v>
      </c>
      <c r="B35" s="52">
        <v>4.57</v>
      </c>
      <c r="C35" s="78">
        <v>150</v>
      </c>
      <c r="D35" s="147">
        <f t="shared" si="0"/>
        <v>0.6855</v>
      </c>
    </row>
    <row r="36" spans="1:4" ht="15.75">
      <c r="A36" s="113" t="s">
        <v>35</v>
      </c>
      <c r="B36" s="52">
        <v>2.5</v>
      </c>
      <c r="C36" s="78">
        <v>150</v>
      </c>
      <c r="D36" s="147">
        <f t="shared" si="0"/>
        <v>0.375</v>
      </c>
    </row>
    <row r="37" spans="1:4" ht="32.25" customHeight="1">
      <c r="A37" s="112" t="s">
        <v>75</v>
      </c>
      <c r="B37" s="52">
        <v>10.71</v>
      </c>
      <c r="C37" s="78">
        <v>112.7</v>
      </c>
      <c r="D37" s="147">
        <f t="shared" si="0"/>
        <v>1.207017</v>
      </c>
    </row>
    <row r="38" spans="1:4" ht="21" customHeight="1">
      <c r="A38" s="112" t="s">
        <v>134</v>
      </c>
      <c r="B38" s="52">
        <v>5.87</v>
      </c>
      <c r="C38" s="78">
        <v>108.6</v>
      </c>
      <c r="D38" s="147">
        <f t="shared" si="0"/>
        <v>0.637482</v>
      </c>
    </row>
    <row r="39" spans="1:4" ht="15.75">
      <c r="A39" s="112" t="s">
        <v>135</v>
      </c>
      <c r="B39" s="52">
        <v>3.57</v>
      </c>
      <c r="C39" s="78">
        <v>143</v>
      </c>
      <c r="D39" s="147">
        <f t="shared" si="0"/>
        <v>0.51051</v>
      </c>
    </row>
    <row r="40" spans="1:5" ht="15.75">
      <c r="A40" s="193"/>
      <c r="B40" s="194"/>
      <c r="C40" s="195"/>
      <c r="D40" s="195"/>
      <c r="E40" s="215"/>
    </row>
    <row r="41" spans="1:5" ht="15.75">
      <c r="A41" s="193" t="s">
        <v>171</v>
      </c>
      <c r="B41" s="194"/>
      <c r="C41" s="195"/>
      <c r="D41" s="195"/>
      <c r="E41" s="216"/>
    </row>
    <row r="42" spans="1:5" ht="15.75">
      <c r="A42" s="193"/>
      <c r="B42" s="194"/>
      <c r="C42" s="195"/>
      <c r="D42" s="195"/>
      <c r="E42" s="216">
        <v>11</v>
      </c>
    </row>
    <row r="43" spans="1:4" ht="15.75">
      <c r="A43" s="112" t="s">
        <v>136</v>
      </c>
      <c r="B43" s="52">
        <v>2.02</v>
      </c>
      <c r="C43" s="78">
        <v>117.3</v>
      </c>
      <c r="D43" s="147">
        <f t="shared" si="0"/>
        <v>0.236946</v>
      </c>
    </row>
    <row r="44" spans="1:4" ht="15.75">
      <c r="A44" s="112" t="s">
        <v>154</v>
      </c>
      <c r="B44" s="52">
        <v>4.95</v>
      </c>
      <c r="C44" s="78">
        <v>75</v>
      </c>
      <c r="D44" s="147">
        <f t="shared" si="0"/>
        <v>0.37125</v>
      </c>
    </row>
    <row r="45" spans="1:4" ht="15.75">
      <c r="A45" s="112" t="s">
        <v>119</v>
      </c>
      <c r="B45" s="52">
        <v>7.86</v>
      </c>
      <c r="C45" s="78">
        <v>130</v>
      </c>
      <c r="D45" s="147">
        <f t="shared" si="0"/>
        <v>1.0218</v>
      </c>
    </row>
    <row r="46" spans="1:4" ht="15.75">
      <c r="A46" s="112" t="s">
        <v>137</v>
      </c>
      <c r="B46" s="52">
        <v>0.85</v>
      </c>
      <c r="C46" s="78">
        <v>282</v>
      </c>
      <c r="D46" s="147">
        <f t="shared" si="0"/>
        <v>0.2397</v>
      </c>
    </row>
    <row r="47" spans="1:4" ht="15.75">
      <c r="A47" s="112" t="s">
        <v>66</v>
      </c>
      <c r="B47" s="52">
        <v>12</v>
      </c>
      <c r="C47" s="78">
        <v>59</v>
      </c>
      <c r="D47" s="147">
        <f t="shared" si="0"/>
        <v>0.708</v>
      </c>
    </row>
    <row r="48" spans="1:4" ht="31.5">
      <c r="A48" s="112" t="s">
        <v>121</v>
      </c>
      <c r="B48" s="52">
        <v>7.8</v>
      </c>
      <c r="C48" s="78">
        <v>310.4</v>
      </c>
      <c r="D48" s="147">
        <f t="shared" si="0"/>
        <v>2.4211199999999997</v>
      </c>
    </row>
    <row r="49" spans="1:4" ht="31.5">
      <c r="A49" s="112" t="s">
        <v>122</v>
      </c>
      <c r="B49" s="52">
        <v>3.42</v>
      </c>
      <c r="C49" s="78">
        <v>81</v>
      </c>
      <c r="D49" s="147">
        <f t="shared" si="0"/>
        <v>0.27702</v>
      </c>
    </row>
    <row r="50" spans="1:4" ht="15.75">
      <c r="A50" s="112" t="s">
        <v>68</v>
      </c>
      <c r="B50" s="52">
        <v>8.5</v>
      </c>
      <c r="C50" s="78">
        <v>216</v>
      </c>
      <c r="D50" s="147">
        <f t="shared" si="0"/>
        <v>1.836</v>
      </c>
    </row>
    <row r="51" spans="1:4" ht="15.75">
      <c r="A51" s="112" t="s">
        <v>152</v>
      </c>
      <c r="B51" s="52">
        <v>8.5</v>
      </c>
      <c r="C51" s="78">
        <v>153</v>
      </c>
      <c r="D51" s="147">
        <f t="shared" si="0"/>
        <v>1.3005</v>
      </c>
    </row>
    <row r="52" spans="1:4" ht="18" customHeight="1">
      <c r="A52" s="112" t="s">
        <v>123</v>
      </c>
      <c r="B52" s="52">
        <v>5.14</v>
      </c>
      <c r="C52" s="78">
        <v>150</v>
      </c>
      <c r="D52" s="147">
        <f t="shared" si="0"/>
        <v>0.771</v>
      </c>
    </row>
    <row r="53" spans="1:4" ht="31.5">
      <c r="A53" s="112" t="s">
        <v>124</v>
      </c>
      <c r="B53" s="52">
        <v>1.52</v>
      </c>
      <c r="C53" s="78">
        <v>14.5</v>
      </c>
      <c r="D53" s="147">
        <f t="shared" si="0"/>
        <v>0.02204</v>
      </c>
    </row>
    <row r="54" spans="1:4" ht="15.75">
      <c r="A54" s="112" t="s">
        <v>37</v>
      </c>
      <c r="B54" s="52">
        <v>0.1</v>
      </c>
      <c r="C54" s="78">
        <v>540</v>
      </c>
      <c r="D54" s="147">
        <f t="shared" si="0"/>
        <v>0.054</v>
      </c>
    </row>
    <row r="55" spans="1:4" ht="15.75">
      <c r="A55" s="112" t="s">
        <v>138</v>
      </c>
      <c r="B55" s="52">
        <v>5.68</v>
      </c>
      <c r="C55" s="78">
        <v>171.05</v>
      </c>
      <c r="D55" s="131">
        <f t="shared" si="0"/>
        <v>0.971564</v>
      </c>
    </row>
    <row r="56" spans="1:4" ht="31.5">
      <c r="A56" s="112" t="s">
        <v>126</v>
      </c>
      <c r="B56" s="53">
        <v>4.71</v>
      </c>
      <c r="C56" s="78">
        <v>290</v>
      </c>
      <c r="D56" s="147">
        <f t="shared" si="0"/>
        <v>1.3659000000000001</v>
      </c>
    </row>
    <row r="57" spans="1:4" ht="16.5" thickBot="1">
      <c r="A57" s="149" t="s">
        <v>127</v>
      </c>
      <c r="B57" s="53">
        <v>8.08</v>
      </c>
      <c r="C57" s="157">
        <v>43.04</v>
      </c>
      <c r="D57" s="173">
        <f t="shared" si="0"/>
        <v>0.3477632</v>
      </c>
    </row>
    <row r="58" spans="1:4" ht="32.25" thickBot="1">
      <c r="A58" s="144" t="s">
        <v>14</v>
      </c>
      <c r="B58" s="139"/>
      <c r="C58" s="158"/>
      <c r="D58" s="171"/>
    </row>
    <row r="59" spans="1:4" ht="15.75">
      <c r="A59" s="114" t="s">
        <v>15</v>
      </c>
      <c r="B59" s="51">
        <v>139.61</v>
      </c>
      <c r="C59" s="78">
        <v>34.22</v>
      </c>
      <c r="D59" s="147">
        <f aca="true" t="shared" si="1" ref="D59:D66">B59*C59/1000</f>
        <v>4.7774542</v>
      </c>
    </row>
    <row r="60" spans="1:4" ht="15.75">
      <c r="A60" s="113" t="s">
        <v>86</v>
      </c>
      <c r="B60" s="52">
        <v>80.35</v>
      </c>
      <c r="C60" s="78">
        <v>34.22</v>
      </c>
      <c r="D60" s="147">
        <f t="shared" si="1"/>
        <v>2.749577</v>
      </c>
    </row>
    <row r="61" spans="1:4" ht="15.75">
      <c r="A61" s="113" t="s">
        <v>16</v>
      </c>
      <c r="B61" s="52">
        <v>37.55</v>
      </c>
      <c r="C61" s="78">
        <v>35</v>
      </c>
      <c r="D61" s="147">
        <f t="shared" si="1"/>
        <v>1.31425</v>
      </c>
    </row>
    <row r="62" spans="1:4" ht="15.75">
      <c r="A62" s="113" t="s">
        <v>17</v>
      </c>
      <c r="B62" s="52">
        <v>20.85</v>
      </c>
      <c r="C62" s="78">
        <v>35</v>
      </c>
      <c r="D62" s="147">
        <f t="shared" si="1"/>
        <v>0.72975</v>
      </c>
    </row>
    <row r="63" spans="1:4" ht="18" customHeight="1">
      <c r="A63" s="113" t="s">
        <v>142</v>
      </c>
      <c r="B63" s="52">
        <v>27.06</v>
      </c>
      <c r="C63" s="78">
        <v>452.5</v>
      </c>
      <c r="D63" s="147">
        <f t="shared" si="1"/>
        <v>12.24465</v>
      </c>
    </row>
    <row r="64" spans="1:4" ht="18" customHeight="1">
      <c r="A64" s="113" t="s">
        <v>155</v>
      </c>
      <c r="B64" s="52">
        <v>4.89</v>
      </c>
      <c r="C64" s="78">
        <v>310</v>
      </c>
      <c r="D64" s="131">
        <f t="shared" si="1"/>
        <v>1.5158999999999998</v>
      </c>
    </row>
    <row r="65" spans="1:4" ht="31.5">
      <c r="A65" s="113" t="s">
        <v>76</v>
      </c>
      <c r="B65" s="52">
        <v>25.48</v>
      </c>
      <c r="C65" s="78">
        <v>145</v>
      </c>
      <c r="D65" s="147">
        <f t="shared" si="1"/>
        <v>3.6946</v>
      </c>
    </row>
    <row r="66" spans="1:4" ht="16.5" thickBot="1">
      <c r="A66" s="113" t="s">
        <v>139</v>
      </c>
      <c r="B66" s="52">
        <v>6.68</v>
      </c>
      <c r="C66" s="78">
        <v>194.3</v>
      </c>
      <c r="D66" s="147">
        <f t="shared" si="1"/>
        <v>1.297924</v>
      </c>
    </row>
    <row r="67" spans="1:4" ht="16.5" thickBot="1">
      <c r="A67" s="174" t="s">
        <v>102</v>
      </c>
      <c r="B67" s="102"/>
      <c r="C67" s="62"/>
      <c r="D67" s="115">
        <f>SUM(D20:D57:D59:D66)</f>
        <v>61.08003020000001</v>
      </c>
    </row>
    <row r="68" spans="1:4" ht="15.75">
      <c r="A68" s="56"/>
      <c r="B68" s="86"/>
      <c r="C68" s="86"/>
      <c r="D68" s="56"/>
    </row>
    <row r="69" spans="1:4" ht="15.75">
      <c r="A69" s="56"/>
      <c r="B69" s="56"/>
      <c r="C69" s="56"/>
      <c r="D69" s="86"/>
    </row>
    <row r="70" spans="1:4" ht="15.75">
      <c r="A70" s="56"/>
      <c r="B70" s="56"/>
      <c r="C70" s="56"/>
      <c r="D70" s="56"/>
    </row>
    <row r="71" ht="15.75">
      <c r="A71" s="56" t="s">
        <v>79</v>
      </c>
    </row>
    <row r="72" ht="15.75">
      <c r="A72" s="56" t="s">
        <v>77</v>
      </c>
    </row>
    <row r="73" spans="1:4" ht="15.75">
      <c r="A73" s="56" t="s">
        <v>80</v>
      </c>
      <c r="C73" s="241" t="s">
        <v>81</v>
      </c>
      <c r="D73" s="241"/>
    </row>
    <row r="75" ht="15.75">
      <c r="A75" s="56"/>
    </row>
    <row r="82" ht="15.75">
      <c r="A82" s="56" t="s">
        <v>171</v>
      </c>
    </row>
    <row r="83" ht="15.75">
      <c r="E83" s="18">
        <v>12</v>
      </c>
    </row>
  </sheetData>
  <sheetProtection/>
  <mergeCells count="9">
    <mergeCell ref="B1:D1"/>
    <mergeCell ref="B2:D2"/>
    <mergeCell ref="B3:D3"/>
    <mergeCell ref="A10:D10"/>
    <mergeCell ref="A11:D11"/>
    <mergeCell ref="C73:D73"/>
    <mergeCell ref="A7:D7"/>
    <mergeCell ref="A8:D8"/>
    <mergeCell ref="A9:D9"/>
  </mergeCells>
  <printOptions/>
  <pageMargins left="1.3779527559055118" right="0.3937007874015748" top="0.7874015748031497" bottom="0.7874015748031497" header="0.31496062992125984" footer="0.31496062992125984"/>
  <pageSetup horizontalDpi="600" verticalDpi="600" orientation="portrait" paperSize="9" scale="95" r:id="rId1"/>
  <rowBreaks count="1" manualBreakCount="1">
    <brk id="42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E83"/>
  <sheetViews>
    <sheetView view="pageBreakPreview" zoomScale="60" zoomScaleNormal="76" workbookViewId="0" topLeftCell="A1">
      <selection activeCell="B4" sqref="B4:D4"/>
    </sheetView>
  </sheetViews>
  <sheetFormatPr defaultColWidth="9.00390625" defaultRowHeight="12.75"/>
  <cols>
    <col min="1" max="1" width="35.25390625" style="64" customWidth="1"/>
    <col min="2" max="2" width="12.75390625" style="64" customWidth="1"/>
    <col min="3" max="3" width="18.00390625" style="64" customWidth="1"/>
    <col min="4" max="4" width="15.625" style="64" customWidth="1"/>
    <col min="5" max="5" width="4.625" style="0" customWidth="1"/>
  </cols>
  <sheetData>
    <row r="1" spans="1:4" ht="15.75">
      <c r="A1" s="56"/>
      <c r="B1" s="238" t="s">
        <v>89</v>
      </c>
      <c r="C1" s="238"/>
      <c r="D1" s="238"/>
    </row>
    <row r="2" spans="1:4" ht="15.75">
      <c r="A2" s="56"/>
      <c r="B2" s="238" t="s">
        <v>97</v>
      </c>
      <c r="C2" s="238"/>
      <c r="D2" s="238"/>
    </row>
    <row r="3" spans="1:4" ht="15.75">
      <c r="A3" s="56"/>
      <c r="B3" s="238" t="s">
        <v>98</v>
      </c>
      <c r="C3" s="238"/>
      <c r="D3" s="238"/>
    </row>
    <row r="4" spans="1:4" ht="15.75">
      <c r="A4" s="56"/>
      <c r="B4" s="238" t="s">
        <v>173</v>
      </c>
      <c r="C4" s="238"/>
      <c r="D4" s="238"/>
    </row>
    <row r="5" spans="1:4" ht="15.75">
      <c r="A5" s="56"/>
      <c r="B5" s="56"/>
      <c r="C5" s="56"/>
      <c r="D5" s="56"/>
    </row>
    <row r="6" spans="1:4" ht="9" customHeight="1">
      <c r="A6" s="56"/>
      <c r="B6" s="154"/>
      <c r="C6" s="56"/>
      <c r="D6" s="56"/>
    </row>
    <row r="7" spans="1:4" ht="15.75">
      <c r="A7" s="237" t="s">
        <v>0</v>
      </c>
      <c r="B7" s="237"/>
      <c r="C7" s="237"/>
      <c r="D7" s="237"/>
    </row>
    <row r="8" spans="1:4" ht="15.75">
      <c r="A8" s="237" t="s">
        <v>51</v>
      </c>
      <c r="B8" s="237"/>
      <c r="C8" s="237"/>
      <c r="D8" s="237"/>
    </row>
    <row r="9" spans="1:4" ht="15.75">
      <c r="A9" s="237" t="s">
        <v>92</v>
      </c>
      <c r="B9" s="237"/>
      <c r="C9" s="237"/>
      <c r="D9" s="237"/>
    </row>
    <row r="10" spans="1:4" ht="15.75">
      <c r="A10" s="237" t="s">
        <v>43</v>
      </c>
      <c r="B10" s="237"/>
      <c r="C10" s="237"/>
      <c r="D10" s="237"/>
    </row>
    <row r="11" spans="1:4" ht="15.75">
      <c r="A11" s="237" t="s">
        <v>44</v>
      </c>
      <c r="B11" s="237"/>
      <c r="C11" s="237"/>
      <c r="D11" s="237"/>
    </row>
    <row r="12" spans="1:4" ht="13.5" customHeight="1">
      <c r="A12" s="237" t="s">
        <v>151</v>
      </c>
      <c r="B12" s="237"/>
      <c r="C12" s="237"/>
      <c r="D12" s="237"/>
    </row>
    <row r="13" spans="1:4" ht="16.5" thickBot="1">
      <c r="A13" s="56"/>
      <c r="B13" s="55"/>
      <c r="C13" s="56"/>
      <c r="D13" s="56"/>
    </row>
    <row r="14" spans="1:4" ht="12.75">
      <c r="A14" s="103" t="s">
        <v>1</v>
      </c>
      <c r="B14" s="57" t="s">
        <v>2</v>
      </c>
      <c r="C14" s="73" t="s">
        <v>3</v>
      </c>
      <c r="D14" s="104" t="s">
        <v>4</v>
      </c>
    </row>
    <row r="15" spans="1:4" ht="12.75">
      <c r="A15" s="105" t="s">
        <v>5</v>
      </c>
      <c r="B15" s="58" t="s">
        <v>6</v>
      </c>
      <c r="C15" s="74" t="s">
        <v>7</v>
      </c>
      <c r="D15" s="106" t="s">
        <v>107</v>
      </c>
    </row>
    <row r="16" spans="1:4" ht="12.75">
      <c r="A16" s="105" t="s">
        <v>8</v>
      </c>
      <c r="B16" s="58" t="s">
        <v>9</v>
      </c>
      <c r="C16" s="74" t="s">
        <v>101</v>
      </c>
      <c r="D16" s="106" t="s">
        <v>9</v>
      </c>
    </row>
    <row r="17" spans="1:4" ht="12.75">
      <c r="A17" s="105"/>
      <c r="B17" s="58" t="s">
        <v>93</v>
      </c>
      <c r="C17" s="74" t="s">
        <v>11</v>
      </c>
      <c r="D17" s="106" t="s">
        <v>93</v>
      </c>
    </row>
    <row r="18" spans="1:4" ht="13.5" thickBot="1">
      <c r="A18" s="107"/>
      <c r="B18" s="59" t="s">
        <v>12</v>
      </c>
      <c r="C18" s="75" t="s">
        <v>13</v>
      </c>
      <c r="D18" s="108" t="s">
        <v>103</v>
      </c>
    </row>
    <row r="19" spans="1:4" ht="16.5" thickBot="1">
      <c r="A19" s="109">
        <v>1</v>
      </c>
      <c r="B19" s="60">
        <v>2</v>
      </c>
      <c r="C19" s="84">
        <v>3</v>
      </c>
      <c r="D19" s="110">
        <v>4</v>
      </c>
    </row>
    <row r="20" spans="1:4" ht="31.5">
      <c r="A20" s="111" t="s">
        <v>131</v>
      </c>
      <c r="B20" s="51">
        <v>15</v>
      </c>
      <c r="C20" s="79">
        <v>44.62</v>
      </c>
      <c r="D20" s="146">
        <f>B20*C20/1000</f>
        <v>0.6693</v>
      </c>
    </row>
    <row r="21" spans="1:4" ht="47.25">
      <c r="A21" s="112" t="s">
        <v>132</v>
      </c>
      <c r="B21" s="169">
        <v>8</v>
      </c>
      <c r="C21" s="79">
        <v>30.46</v>
      </c>
      <c r="D21" s="147">
        <f>B21*C21/1000</f>
        <v>0.24368</v>
      </c>
    </row>
    <row r="22" spans="1:4" ht="15.75">
      <c r="A22" s="112" t="s">
        <v>60</v>
      </c>
      <c r="B22" s="52">
        <v>1.5</v>
      </c>
      <c r="C22" s="78">
        <v>32.5</v>
      </c>
      <c r="D22" s="147">
        <f aca="true" t="shared" si="0" ref="D22:D43">B22*C22/1000</f>
        <v>0.04875</v>
      </c>
    </row>
    <row r="23" spans="1:4" ht="15.75">
      <c r="A23" s="112" t="s">
        <v>26</v>
      </c>
      <c r="B23" s="155">
        <v>2.35</v>
      </c>
      <c r="C23" s="78">
        <v>101.3</v>
      </c>
      <c r="D23" s="147">
        <f t="shared" si="0"/>
        <v>0.23805500000000002</v>
      </c>
    </row>
    <row r="24" spans="1:4" ht="15.75">
      <c r="A24" s="112" t="s">
        <v>27</v>
      </c>
      <c r="B24" s="155">
        <v>2.5</v>
      </c>
      <c r="C24" s="78">
        <v>119.33</v>
      </c>
      <c r="D24" s="147">
        <f t="shared" si="0"/>
        <v>0.298325</v>
      </c>
    </row>
    <row r="25" spans="1:4" ht="15.75">
      <c r="A25" s="112" t="s">
        <v>28</v>
      </c>
      <c r="B25" s="170">
        <v>1</v>
      </c>
      <c r="C25" s="78">
        <v>131.51</v>
      </c>
      <c r="D25" s="147">
        <f t="shared" si="0"/>
        <v>0.13151</v>
      </c>
    </row>
    <row r="26" spans="1:4" ht="15.75">
      <c r="A26" s="112" t="s">
        <v>30</v>
      </c>
      <c r="B26" s="52">
        <v>26.07</v>
      </c>
      <c r="C26" s="78">
        <v>90</v>
      </c>
      <c r="D26" s="147">
        <f t="shared" si="0"/>
        <v>2.3463000000000003</v>
      </c>
    </row>
    <row r="27" spans="1:4" ht="15.75">
      <c r="A27" s="112" t="s">
        <v>32</v>
      </c>
      <c r="B27" s="156">
        <v>1.025</v>
      </c>
      <c r="C27" s="78">
        <v>129.63</v>
      </c>
      <c r="D27" s="147">
        <f t="shared" si="0"/>
        <v>0.13287074999999998</v>
      </c>
    </row>
    <row r="28" spans="1:4" ht="15.75">
      <c r="A28" s="112" t="s">
        <v>33</v>
      </c>
      <c r="B28" s="52">
        <v>18.57</v>
      </c>
      <c r="C28" s="78">
        <v>140</v>
      </c>
      <c r="D28" s="147">
        <f t="shared" si="0"/>
        <v>2.5998</v>
      </c>
    </row>
    <row r="29" spans="1:4" ht="47.25">
      <c r="A29" s="112" t="s">
        <v>117</v>
      </c>
      <c r="B29" s="52">
        <v>14.28</v>
      </c>
      <c r="C29" s="78">
        <v>65</v>
      </c>
      <c r="D29" s="147">
        <f t="shared" si="0"/>
        <v>0.9281999999999999</v>
      </c>
    </row>
    <row r="30" spans="1:4" ht="15.75">
      <c r="A30" s="112" t="s">
        <v>119</v>
      </c>
      <c r="B30" s="52">
        <v>3.78</v>
      </c>
      <c r="C30" s="78">
        <v>130</v>
      </c>
      <c r="D30" s="147">
        <f t="shared" si="0"/>
        <v>0.4914</v>
      </c>
    </row>
    <row r="31" spans="1:4" ht="15.75">
      <c r="A31" s="112" t="s">
        <v>66</v>
      </c>
      <c r="B31" s="52">
        <v>4.5</v>
      </c>
      <c r="C31" s="78">
        <v>59</v>
      </c>
      <c r="D31" s="147">
        <f t="shared" si="0"/>
        <v>0.2655</v>
      </c>
    </row>
    <row r="32" spans="1:4" ht="15.75">
      <c r="A32" s="112" t="s">
        <v>74</v>
      </c>
      <c r="B32" s="52">
        <v>0.19</v>
      </c>
      <c r="C32" s="78">
        <v>150</v>
      </c>
      <c r="D32" s="147">
        <f t="shared" si="0"/>
        <v>0.0285</v>
      </c>
    </row>
    <row r="33" spans="1:4" ht="31.5">
      <c r="A33" s="112" t="s">
        <v>122</v>
      </c>
      <c r="B33" s="52">
        <v>3.02</v>
      </c>
      <c r="C33" s="78">
        <v>81</v>
      </c>
      <c r="D33" s="147">
        <f t="shared" si="0"/>
        <v>0.24462</v>
      </c>
    </row>
    <row r="34" spans="1:4" ht="15.75">
      <c r="A34" s="112" t="s">
        <v>68</v>
      </c>
      <c r="B34" s="52">
        <v>4</v>
      </c>
      <c r="C34" s="78">
        <v>216</v>
      </c>
      <c r="D34" s="147">
        <f t="shared" si="0"/>
        <v>0.864</v>
      </c>
    </row>
    <row r="35" spans="1:4" ht="15.75">
      <c r="A35" s="112" t="s">
        <v>70</v>
      </c>
      <c r="B35" s="52">
        <v>2.22</v>
      </c>
      <c r="C35" s="78">
        <v>151.7</v>
      </c>
      <c r="D35" s="147">
        <f t="shared" si="0"/>
        <v>0.336774</v>
      </c>
    </row>
    <row r="36" spans="1:4" ht="15.75">
      <c r="A36" s="112" t="s">
        <v>71</v>
      </c>
      <c r="B36" s="52">
        <v>0.14</v>
      </c>
      <c r="C36" s="78">
        <v>325.31</v>
      </c>
      <c r="D36" s="147">
        <f t="shared" si="0"/>
        <v>0.045543400000000005</v>
      </c>
    </row>
    <row r="37" spans="1:4" ht="31.5" customHeight="1">
      <c r="A37" s="112" t="s">
        <v>124</v>
      </c>
      <c r="B37" s="52">
        <v>0.5</v>
      </c>
      <c r="C37" s="78">
        <v>14.5</v>
      </c>
      <c r="D37" s="147">
        <f t="shared" si="0"/>
        <v>0.00725</v>
      </c>
    </row>
    <row r="38" spans="1:4" ht="35.25" customHeight="1">
      <c r="A38" s="112" t="s">
        <v>67</v>
      </c>
      <c r="B38" s="53">
        <v>1</v>
      </c>
      <c r="C38" s="78">
        <v>419.34</v>
      </c>
      <c r="D38" s="181">
        <f t="shared" si="0"/>
        <v>0.41934</v>
      </c>
    </row>
    <row r="39" spans="1:4" ht="15.75">
      <c r="A39" s="113" t="s">
        <v>127</v>
      </c>
      <c r="B39" s="52">
        <v>42.85</v>
      </c>
      <c r="C39" s="78">
        <v>43.04</v>
      </c>
      <c r="D39" s="181">
        <f t="shared" si="0"/>
        <v>1.8442640000000001</v>
      </c>
    </row>
    <row r="40" spans="1:5" ht="15.75">
      <c r="A40" s="193"/>
      <c r="B40" s="194"/>
      <c r="C40" s="195"/>
      <c r="D40" s="195"/>
      <c r="E40" s="215"/>
    </row>
    <row r="41" spans="1:5" ht="15.75">
      <c r="A41" s="193" t="s">
        <v>171</v>
      </c>
      <c r="B41" s="194"/>
      <c r="C41" s="195"/>
      <c r="D41" s="195"/>
      <c r="E41" s="216"/>
    </row>
    <row r="42" spans="1:5" ht="15.75">
      <c r="A42" s="193"/>
      <c r="B42" s="194"/>
      <c r="C42" s="195"/>
      <c r="D42" s="195"/>
      <c r="E42" s="216">
        <v>13</v>
      </c>
    </row>
    <row r="43" spans="1:4" ht="16.5" thickBot="1">
      <c r="A43" s="217" t="s">
        <v>128</v>
      </c>
      <c r="B43" s="54">
        <v>88.46</v>
      </c>
      <c r="C43" s="166">
        <v>70.63</v>
      </c>
      <c r="D43" s="218">
        <f t="shared" si="0"/>
        <v>6.247929799999999</v>
      </c>
    </row>
    <row r="44" spans="1:4" ht="32.25" thickBot="1">
      <c r="A44" s="144" t="s">
        <v>14</v>
      </c>
      <c r="B44" s="139"/>
      <c r="C44" s="158"/>
      <c r="D44" s="115"/>
    </row>
    <row r="45" spans="1:4" ht="15.75">
      <c r="A45" s="114" t="s">
        <v>15</v>
      </c>
      <c r="B45" s="51">
        <v>1.28</v>
      </c>
      <c r="C45" s="78">
        <v>34.22</v>
      </c>
      <c r="D45" s="147">
        <f>B45*C45/1000</f>
        <v>0.0438016</v>
      </c>
    </row>
    <row r="46" spans="1:4" ht="15.75">
      <c r="A46" s="151" t="s">
        <v>16</v>
      </c>
      <c r="B46" s="169">
        <v>2.49</v>
      </c>
      <c r="C46" s="78">
        <v>35</v>
      </c>
      <c r="D46" s="147">
        <f>B46*C46/1000</f>
        <v>0.08715</v>
      </c>
    </row>
    <row r="47" spans="1:4" ht="16.5" thickBot="1">
      <c r="A47" s="113" t="s">
        <v>17</v>
      </c>
      <c r="B47" s="52">
        <v>3.67</v>
      </c>
      <c r="C47" s="78">
        <v>35</v>
      </c>
      <c r="D47" s="147">
        <f>B47*C47/1000</f>
        <v>0.12844999999999998</v>
      </c>
    </row>
    <row r="48" spans="1:4" ht="16.5" thickBot="1">
      <c r="A48" s="137" t="s">
        <v>102</v>
      </c>
      <c r="B48" s="102"/>
      <c r="C48" s="62"/>
      <c r="D48" s="115">
        <f>SUM(D20:D43:D45:D47)</f>
        <v>18.69131355</v>
      </c>
    </row>
    <row r="49" spans="1:4" ht="15.75">
      <c r="A49" s="229" t="s">
        <v>19</v>
      </c>
      <c r="B49" s="230"/>
      <c r="C49" s="85"/>
      <c r="D49" s="116">
        <v>0.3</v>
      </c>
    </row>
    <row r="50" spans="1:4" ht="16.5" thickBot="1">
      <c r="A50" s="231" t="s">
        <v>20</v>
      </c>
      <c r="B50" s="232"/>
      <c r="C50" s="85"/>
      <c r="D50" s="117">
        <f>D48*$D$49</f>
        <v>5.607394065</v>
      </c>
    </row>
    <row r="51" spans="1:4" ht="16.5" thickBot="1">
      <c r="A51" s="138" t="s">
        <v>21</v>
      </c>
      <c r="B51" s="81"/>
      <c r="C51" s="62"/>
      <c r="D51" s="115">
        <f>D48+D50</f>
        <v>24.298707615</v>
      </c>
    </row>
    <row r="52" spans="1:4" ht="15.75">
      <c r="A52" s="56"/>
      <c r="B52" s="86"/>
      <c r="C52" s="86"/>
      <c r="D52" s="56"/>
    </row>
    <row r="53" spans="1:4" ht="15.75">
      <c r="A53" s="56"/>
      <c r="B53" s="56"/>
      <c r="C53" s="56"/>
      <c r="D53" s="86"/>
    </row>
    <row r="54" spans="1:4" ht="15.75">
      <c r="A54" s="56"/>
      <c r="B54" s="56"/>
      <c r="C54" s="56"/>
      <c r="D54" s="56"/>
    </row>
    <row r="55" ht="15.75">
      <c r="A55" s="56" t="s">
        <v>79</v>
      </c>
    </row>
    <row r="56" ht="15.75">
      <c r="A56" s="56" t="s">
        <v>77</v>
      </c>
    </row>
    <row r="57" spans="1:4" ht="15.75">
      <c r="A57" s="56" t="s">
        <v>80</v>
      </c>
      <c r="C57" s="241" t="s">
        <v>81</v>
      </c>
      <c r="D57" s="241"/>
    </row>
    <row r="59" ht="15.75">
      <c r="A59" s="56"/>
    </row>
    <row r="82" ht="15.75">
      <c r="A82" s="56" t="s">
        <v>171</v>
      </c>
    </row>
    <row r="83" ht="15.75">
      <c r="E83" s="18">
        <v>14</v>
      </c>
    </row>
  </sheetData>
  <sheetProtection/>
  <mergeCells count="13">
    <mergeCell ref="A49:B49"/>
    <mergeCell ref="A50:B50"/>
    <mergeCell ref="A11:D11"/>
    <mergeCell ref="C57:D57"/>
    <mergeCell ref="A12:D12"/>
    <mergeCell ref="A8:D8"/>
    <mergeCell ref="A10:D10"/>
    <mergeCell ref="B1:D1"/>
    <mergeCell ref="B2:D2"/>
    <mergeCell ref="B3:D3"/>
    <mergeCell ref="B4:D4"/>
    <mergeCell ref="A7:D7"/>
    <mergeCell ref="A9:D9"/>
  </mergeCells>
  <printOptions/>
  <pageMargins left="1.3779527559055118" right="0.3937007874015748" top="0.7874015748031497" bottom="0.7874015748031497" header="0.31496062992125984" footer="0.31496062992125984"/>
  <pageSetup horizontalDpi="600" verticalDpi="600" orientation="portrait" paperSize="9" scale="95" r:id="rId1"/>
  <rowBreaks count="1" manualBreakCount="1">
    <brk id="42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E83"/>
  <sheetViews>
    <sheetView view="pageBreakPreview" zoomScale="60" zoomScaleNormal="80" workbookViewId="0" topLeftCell="A1">
      <selection activeCell="B4" sqref="B4:D4"/>
    </sheetView>
  </sheetViews>
  <sheetFormatPr defaultColWidth="9.00390625" defaultRowHeight="12.75"/>
  <cols>
    <col min="1" max="1" width="35.75390625" style="64" customWidth="1"/>
    <col min="2" max="2" width="13.00390625" style="64" customWidth="1"/>
    <col min="3" max="3" width="15.25390625" style="64" customWidth="1"/>
    <col min="4" max="4" width="16.875" style="64" customWidth="1"/>
    <col min="5" max="5" width="5.125" style="0" customWidth="1"/>
  </cols>
  <sheetData>
    <row r="1" spans="1:4" ht="15.75">
      <c r="A1" s="56"/>
      <c r="B1" s="238" t="s">
        <v>90</v>
      </c>
      <c r="C1" s="238"/>
      <c r="D1" s="238"/>
    </row>
    <row r="2" spans="1:4" ht="15.75">
      <c r="A2" s="56"/>
      <c r="B2" s="238" t="s">
        <v>97</v>
      </c>
      <c r="C2" s="238"/>
      <c r="D2" s="238"/>
    </row>
    <row r="3" spans="1:4" ht="15.75">
      <c r="A3" s="56"/>
      <c r="B3" s="238" t="s">
        <v>98</v>
      </c>
      <c r="C3" s="238"/>
      <c r="D3" s="238"/>
    </row>
    <row r="4" spans="1:4" ht="15.75">
      <c r="A4" s="56"/>
      <c r="B4" s="238" t="s">
        <v>173</v>
      </c>
      <c r="C4" s="238"/>
      <c r="D4" s="238"/>
    </row>
    <row r="5" spans="1:4" ht="15.75">
      <c r="A5" s="56"/>
      <c r="B5" s="56"/>
      <c r="C5" s="56"/>
      <c r="D5" s="56"/>
    </row>
    <row r="6" spans="1:4" ht="9" customHeight="1">
      <c r="A6" s="56"/>
      <c r="B6" s="154"/>
      <c r="C6" s="56"/>
      <c r="D6" s="56"/>
    </row>
    <row r="7" spans="1:4" ht="15.75">
      <c r="A7" s="237" t="s">
        <v>0</v>
      </c>
      <c r="B7" s="237"/>
      <c r="C7" s="237"/>
      <c r="D7" s="237"/>
    </row>
    <row r="8" spans="1:4" ht="15.75">
      <c r="A8" s="237" t="s">
        <v>49</v>
      </c>
      <c r="B8" s="237"/>
      <c r="C8" s="237"/>
      <c r="D8" s="237"/>
    </row>
    <row r="9" spans="1:4" ht="15.75">
      <c r="A9" s="237" t="s">
        <v>92</v>
      </c>
      <c r="B9" s="237"/>
      <c r="C9" s="237"/>
      <c r="D9" s="237"/>
    </row>
    <row r="10" spans="1:4" ht="15.75">
      <c r="A10" s="237" t="s">
        <v>43</v>
      </c>
      <c r="B10" s="237"/>
      <c r="C10" s="237"/>
      <c r="D10" s="237"/>
    </row>
    <row r="11" spans="1:4" ht="15.75">
      <c r="A11" s="237" t="s">
        <v>44</v>
      </c>
      <c r="B11" s="237"/>
      <c r="C11" s="237"/>
      <c r="D11" s="237"/>
    </row>
    <row r="12" spans="1:4" ht="15.75">
      <c r="A12" s="237" t="s">
        <v>151</v>
      </c>
      <c r="B12" s="237"/>
      <c r="C12" s="237"/>
      <c r="D12" s="237"/>
    </row>
    <row r="13" spans="1:4" ht="16.5" thickBot="1">
      <c r="A13" s="56"/>
      <c r="B13" s="55"/>
      <c r="C13" s="56"/>
      <c r="D13" s="56"/>
    </row>
    <row r="14" spans="1:4" ht="12.75">
      <c r="A14" s="103" t="s">
        <v>1</v>
      </c>
      <c r="B14" s="57" t="s">
        <v>2</v>
      </c>
      <c r="C14" s="73" t="s">
        <v>3</v>
      </c>
      <c r="D14" s="104" t="s">
        <v>4</v>
      </c>
    </row>
    <row r="15" spans="1:4" ht="12.75">
      <c r="A15" s="105" t="s">
        <v>5</v>
      </c>
      <c r="B15" s="58" t="s">
        <v>6</v>
      </c>
      <c r="C15" s="74" t="s">
        <v>7</v>
      </c>
      <c r="D15" s="106" t="s">
        <v>107</v>
      </c>
    </row>
    <row r="16" spans="1:4" ht="12.75">
      <c r="A16" s="105" t="s">
        <v>8</v>
      </c>
      <c r="B16" s="58" t="s">
        <v>9</v>
      </c>
      <c r="C16" s="74" t="s">
        <v>101</v>
      </c>
      <c r="D16" s="106" t="s">
        <v>9</v>
      </c>
    </row>
    <row r="17" spans="1:4" ht="12.75">
      <c r="A17" s="105"/>
      <c r="B17" s="58" t="s">
        <v>93</v>
      </c>
      <c r="C17" s="74" t="s">
        <v>11</v>
      </c>
      <c r="D17" s="106" t="s">
        <v>93</v>
      </c>
    </row>
    <row r="18" spans="1:4" ht="13.5" thickBot="1">
      <c r="A18" s="107"/>
      <c r="B18" s="59" t="s">
        <v>12</v>
      </c>
      <c r="C18" s="75" t="s">
        <v>13</v>
      </c>
      <c r="D18" s="108" t="s">
        <v>103</v>
      </c>
    </row>
    <row r="19" spans="1:4" ht="16.5" thickBot="1">
      <c r="A19" s="109">
        <v>1</v>
      </c>
      <c r="B19" s="60">
        <v>2</v>
      </c>
      <c r="C19" s="84">
        <v>3</v>
      </c>
      <c r="D19" s="110">
        <v>4</v>
      </c>
    </row>
    <row r="20" spans="1:4" ht="34.5" customHeight="1">
      <c r="A20" s="111" t="s">
        <v>131</v>
      </c>
      <c r="B20" s="51">
        <v>20</v>
      </c>
      <c r="C20" s="79">
        <v>44.62</v>
      </c>
      <c r="D20" s="146">
        <f>B20*C20/1000</f>
        <v>0.8924</v>
      </c>
    </row>
    <row r="21" spans="1:4" ht="51.75" customHeight="1">
      <c r="A21" s="112" t="s">
        <v>132</v>
      </c>
      <c r="B21" s="169">
        <v>12</v>
      </c>
      <c r="C21" s="79">
        <v>30.46</v>
      </c>
      <c r="D21" s="147">
        <f>B21*C21/1000</f>
        <v>0.36551999999999996</v>
      </c>
    </row>
    <row r="22" spans="1:4" ht="15.75">
      <c r="A22" s="112" t="s">
        <v>60</v>
      </c>
      <c r="B22" s="52">
        <v>2.52</v>
      </c>
      <c r="C22" s="78">
        <v>32.5</v>
      </c>
      <c r="D22" s="147">
        <f aca="true" t="shared" si="0" ref="D22:D43">B22*C22/1000</f>
        <v>0.0819</v>
      </c>
    </row>
    <row r="23" spans="1:4" ht="15.75">
      <c r="A23" s="112" t="s">
        <v>26</v>
      </c>
      <c r="B23" s="155">
        <v>4.07</v>
      </c>
      <c r="C23" s="78">
        <v>101.3</v>
      </c>
      <c r="D23" s="147">
        <f t="shared" si="0"/>
        <v>0.412291</v>
      </c>
    </row>
    <row r="24" spans="1:4" ht="15.75">
      <c r="A24" s="112" t="s">
        <v>27</v>
      </c>
      <c r="B24" s="155">
        <v>3.75</v>
      </c>
      <c r="C24" s="78">
        <v>119.33</v>
      </c>
      <c r="D24" s="147">
        <f t="shared" si="0"/>
        <v>0.44748750000000004</v>
      </c>
    </row>
    <row r="25" spans="1:4" ht="15.75">
      <c r="A25" s="112" t="s">
        <v>28</v>
      </c>
      <c r="B25" s="170">
        <v>2</v>
      </c>
      <c r="C25" s="78">
        <v>131.51</v>
      </c>
      <c r="D25" s="147">
        <f t="shared" si="0"/>
        <v>0.26302</v>
      </c>
    </row>
    <row r="26" spans="1:4" ht="15.75">
      <c r="A26" s="112" t="s">
        <v>30</v>
      </c>
      <c r="B26" s="52">
        <v>26.07</v>
      </c>
      <c r="C26" s="78">
        <v>90</v>
      </c>
      <c r="D26" s="147">
        <f t="shared" si="0"/>
        <v>2.3463000000000003</v>
      </c>
    </row>
    <row r="27" spans="1:4" ht="15.75">
      <c r="A27" s="112" t="s">
        <v>32</v>
      </c>
      <c r="B27" s="156">
        <v>1.025</v>
      </c>
      <c r="C27" s="78">
        <v>129.63</v>
      </c>
      <c r="D27" s="147">
        <f t="shared" si="0"/>
        <v>0.13287074999999998</v>
      </c>
    </row>
    <row r="28" spans="1:4" ht="15.75">
      <c r="A28" s="112" t="s">
        <v>33</v>
      </c>
      <c r="B28" s="52">
        <v>18.57</v>
      </c>
      <c r="C28" s="78">
        <v>140</v>
      </c>
      <c r="D28" s="147">
        <f t="shared" si="0"/>
        <v>2.5998</v>
      </c>
    </row>
    <row r="29" spans="1:4" ht="48" customHeight="1">
      <c r="A29" s="112" t="s">
        <v>117</v>
      </c>
      <c r="B29" s="52">
        <v>14.28</v>
      </c>
      <c r="C29" s="78">
        <v>65</v>
      </c>
      <c r="D29" s="147">
        <f t="shared" si="0"/>
        <v>0.9281999999999999</v>
      </c>
    </row>
    <row r="30" spans="1:4" ht="15.75">
      <c r="A30" s="112" t="s">
        <v>119</v>
      </c>
      <c r="B30" s="52">
        <v>5.32</v>
      </c>
      <c r="C30" s="78">
        <v>130</v>
      </c>
      <c r="D30" s="147">
        <f t="shared" si="0"/>
        <v>0.6916</v>
      </c>
    </row>
    <row r="31" spans="1:4" ht="15.75">
      <c r="A31" s="112" t="s">
        <v>66</v>
      </c>
      <c r="B31" s="52">
        <v>4.5</v>
      </c>
      <c r="C31" s="78">
        <v>59</v>
      </c>
      <c r="D31" s="147">
        <f t="shared" si="0"/>
        <v>0.2655</v>
      </c>
    </row>
    <row r="32" spans="1:4" ht="19.5" customHeight="1">
      <c r="A32" s="112" t="s">
        <v>74</v>
      </c>
      <c r="B32" s="52">
        <v>0.23</v>
      </c>
      <c r="C32" s="78">
        <v>150</v>
      </c>
      <c r="D32" s="147">
        <f t="shared" si="0"/>
        <v>0.0345</v>
      </c>
    </row>
    <row r="33" spans="1:4" ht="31.5">
      <c r="A33" s="112" t="s">
        <v>122</v>
      </c>
      <c r="B33" s="52">
        <v>3.02</v>
      </c>
      <c r="C33" s="78">
        <v>81</v>
      </c>
      <c r="D33" s="147">
        <f t="shared" si="0"/>
        <v>0.24462</v>
      </c>
    </row>
    <row r="34" spans="1:4" ht="15.75">
      <c r="A34" s="112" t="s">
        <v>68</v>
      </c>
      <c r="B34" s="52">
        <v>5</v>
      </c>
      <c r="C34" s="78">
        <v>216</v>
      </c>
      <c r="D34" s="147">
        <f t="shared" si="0"/>
        <v>1.08</v>
      </c>
    </row>
    <row r="35" spans="1:4" ht="15.75">
      <c r="A35" s="112" t="s">
        <v>70</v>
      </c>
      <c r="B35" s="52">
        <v>4.45</v>
      </c>
      <c r="C35" s="78">
        <v>151.7</v>
      </c>
      <c r="D35" s="147">
        <f t="shared" si="0"/>
        <v>0.6750649999999999</v>
      </c>
    </row>
    <row r="36" spans="1:4" ht="15.75">
      <c r="A36" s="112" t="s">
        <v>71</v>
      </c>
      <c r="B36" s="52">
        <v>0.14</v>
      </c>
      <c r="C36" s="78">
        <v>325.31</v>
      </c>
      <c r="D36" s="147">
        <f t="shared" si="0"/>
        <v>0.045543400000000005</v>
      </c>
    </row>
    <row r="37" spans="1:4" ht="33" customHeight="1">
      <c r="A37" s="112" t="s">
        <v>124</v>
      </c>
      <c r="B37" s="52">
        <v>0.5</v>
      </c>
      <c r="C37" s="78">
        <v>14.5</v>
      </c>
      <c r="D37" s="147">
        <f t="shared" si="0"/>
        <v>0.00725</v>
      </c>
    </row>
    <row r="38" spans="1:4" ht="30.75" customHeight="1">
      <c r="A38" s="112" t="s">
        <v>67</v>
      </c>
      <c r="B38" s="52">
        <v>1.2</v>
      </c>
      <c r="C38" s="78">
        <v>419.34</v>
      </c>
      <c r="D38" s="147">
        <f t="shared" si="0"/>
        <v>0.503208</v>
      </c>
    </row>
    <row r="39" spans="1:4" ht="15.75">
      <c r="A39" s="113" t="s">
        <v>127</v>
      </c>
      <c r="B39" s="52">
        <v>42.85</v>
      </c>
      <c r="C39" s="78">
        <v>43.04</v>
      </c>
      <c r="D39" s="181">
        <f t="shared" si="0"/>
        <v>1.8442640000000001</v>
      </c>
    </row>
    <row r="40" spans="1:5" ht="15.75">
      <c r="A40" s="193"/>
      <c r="B40" s="194"/>
      <c r="C40" s="195"/>
      <c r="D40" s="195"/>
      <c r="E40" s="215"/>
    </row>
    <row r="41" spans="1:5" ht="15.75">
      <c r="A41" s="193" t="s">
        <v>171</v>
      </c>
      <c r="B41" s="194"/>
      <c r="C41" s="195"/>
      <c r="D41" s="195"/>
      <c r="E41" s="216"/>
    </row>
    <row r="42" spans="1:5" ht="15.75">
      <c r="A42" s="193"/>
      <c r="B42" s="194"/>
      <c r="C42" s="195"/>
      <c r="D42" s="195"/>
      <c r="E42" s="216">
        <v>15</v>
      </c>
    </row>
    <row r="43" spans="1:4" ht="16.5" thickBot="1">
      <c r="A43" s="217" t="s">
        <v>128</v>
      </c>
      <c r="B43" s="54">
        <v>103</v>
      </c>
      <c r="C43" s="166">
        <v>70.63</v>
      </c>
      <c r="D43" s="218">
        <f t="shared" si="0"/>
        <v>7.274889999999999</v>
      </c>
    </row>
    <row r="44" spans="1:4" ht="32.25" thickBot="1">
      <c r="A44" s="144" t="s">
        <v>14</v>
      </c>
      <c r="B44" s="139"/>
      <c r="C44" s="158"/>
      <c r="D44" s="115"/>
    </row>
    <row r="45" spans="1:4" ht="15.75">
      <c r="A45" s="114" t="s">
        <v>15</v>
      </c>
      <c r="B45" s="51">
        <v>2.3</v>
      </c>
      <c r="C45" s="78">
        <v>34.22</v>
      </c>
      <c r="D45" s="147">
        <f>B45*C45/1000</f>
        <v>0.07870599999999998</v>
      </c>
    </row>
    <row r="46" spans="1:4" ht="15.75">
      <c r="A46" s="151" t="s">
        <v>16</v>
      </c>
      <c r="B46" s="169">
        <v>3.72</v>
      </c>
      <c r="C46" s="78">
        <v>35</v>
      </c>
      <c r="D46" s="147">
        <f>B46*C46/1000</f>
        <v>0.1302</v>
      </c>
    </row>
    <row r="47" spans="1:4" ht="16.5" thickBot="1">
      <c r="A47" s="113" t="s">
        <v>17</v>
      </c>
      <c r="B47" s="52">
        <v>5.08</v>
      </c>
      <c r="C47" s="78">
        <v>35</v>
      </c>
      <c r="D47" s="147">
        <f>B47*C47/1000</f>
        <v>0.1778</v>
      </c>
    </row>
    <row r="48" spans="1:4" ht="16.5" thickBot="1">
      <c r="A48" s="118" t="s">
        <v>18</v>
      </c>
      <c r="B48" s="119"/>
      <c r="C48" s="120"/>
      <c r="D48" s="115">
        <f>SUM(D20:D43:D45:D47)</f>
        <v>21.52293565</v>
      </c>
    </row>
    <row r="49" spans="1:4" ht="15.75">
      <c r="A49" s="229" t="s">
        <v>19</v>
      </c>
      <c r="B49" s="230"/>
      <c r="C49" s="85"/>
      <c r="D49" s="116">
        <v>0.3</v>
      </c>
    </row>
    <row r="50" spans="1:4" ht="16.5" thickBot="1">
      <c r="A50" s="231" t="s">
        <v>20</v>
      </c>
      <c r="B50" s="232"/>
      <c r="C50" s="85"/>
      <c r="D50" s="117">
        <f>D48*$D$49</f>
        <v>6.456880695</v>
      </c>
    </row>
    <row r="51" spans="1:4" ht="16.5" thickBot="1">
      <c r="A51" s="138" t="s">
        <v>21</v>
      </c>
      <c r="B51" s="123"/>
      <c r="C51" s="62"/>
      <c r="D51" s="115">
        <f>D48+D50</f>
        <v>27.979816345</v>
      </c>
    </row>
    <row r="52" spans="1:4" ht="15.75">
      <c r="A52" s="56"/>
      <c r="B52" s="56"/>
      <c r="C52" s="56"/>
      <c r="D52" s="56"/>
    </row>
    <row r="53" spans="1:4" ht="15.75">
      <c r="A53" s="56"/>
      <c r="B53" s="56"/>
      <c r="C53" s="56"/>
      <c r="D53" s="86"/>
    </row>
    <row r="54" spans="1:4" ht="15.75">
      <c r="A54" s="56"/>
      <c r="B54" s="56"/>
      <c r="C54" s="56"/>
      <c r="D54" s="56"/>
    </row>
    <row r="55" ht="15.75">
      <c r="A55" s="56" t="s">
        <v>79</v>
      </c>
    </row>
    <row r="56" ht="15.75">
      <c r="A56" s="56" t="s">
        <v>77</v>
      </c>
    </row>
    <row r="57" spans="1:4" ht="15.75">
      <c r="A57" s="56" t="s">
        <v>80</v>
      </c>
      <c r="C57" s="241" t="s">
        <v>81</v>
      </c>
      <c r="D57" s="241"/>
    </row>
    <row r="59" ht="15.75">
      <c r="A59" s="56"/>
    </row>
    <row r="82" ht="15.75">
      <c r="A82" s="56" t="s">
        <v>171</v>
      </c>
    </row>
    <row r="83" ht="15.75">
      <c r="E83" s="18">
        <v>16</v>
      </c>
    </row>
  </sheetData>
  <sheetProtection/>
  <mergeCells count="13">
    <mergeCell ref="A49:B49"/>
    <mergeCell ref="A50:B50"/>
    <mergeCell ref="A11:D11"/>
    <mergeCell ref="C57:D57"/>
    <mergeCell ref="A8:D8"/>
    <mergeCell ref="A12:D12"/>
    <mergeCell ref="A10:D10"/>
    <mergeCell ref="B1:D1"/>
    <mergeCell ref="B2:D2"/>
    <mergeCell ref="B3:D3"/>
    <mergeCell ref="B4:D4"/>
    <mergeCell ref="A7:D7"/>
    <mergeCell ref="A9:D9"/>
  </mergeCells>
  <printOptions/>
  <pageMargins left="1.3779527559055118" right="0.3937007874015748" top="0.7874015748031497" bottom="0.7874015748031497" header="0.31496062992125984" footer="0.31496062992125984"/>
  <pageSetup horizontalDpi="600" verticalDpi="600" orientation="portrait" paperSize="9" scale="95" r:id="rId1"/>
  <rowBreaks count="1" manualBreakCount="1">
    <brk id="42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E83"/>
  <sheetViews>
    <sheetView view="pageBreakPreview" zoomScale="60" zoomScaleNormal="80" workbookViewId="0" topLeftCell="A1">
      <selection activeCell="B4" sqref="B4"/>
    </sheetView>
  </sheetViews>
  <sheetFormatPr defaultColWidth="9.00390625" defaultRowHeight="12.75"/>
  <cols>
    <col min="1" max="1" width="35.625" style="64" customWidth="1"/>
    <col min="2" max="2" width="12.625" style="64" customWidth="1"/>
    <col min="3" max="3" width="17.75390625" style="64" customWidth="1"/>
    <col min="4" max="4" width="15.875" style="64" customWidth="1"/>
    <col min="5" max="5" width="5.625" style="0" customWidth="1"/>
  </cols>
  <sheetData>
    <row r="1" spans="1:4" ht="15.75">
      <c r="A1" s="56"/>
      <c r="B1" s="238" t="s">
        <v>91</v>
      </c>
      <c r="C1" s="238"/>
      <c r="D1" s="238"/>
    </row>
    <row r="2" spans="1:4" ht="15.75">
      <c r="A2" s="56"/>
      <c r="B2" s="238" t="s">
        <v>97</v>
      </c>
      <c r="C2" s="238"/>
      <c r="D2" s="238"/>
    </row>
    <row r="3" spans="1:4" ht="15.75">
      <c r="A3" s="56"/>
      <c r="B3" s="238" t="s">
        <v>98</v>
      </c>
      <c r="C3" s="238"/>
      <c r="D3" s="238"/>
    </row>
    <row r="4" spans="1:4" ht="15.75">
      <c r="A4" s="56"/>
      <c r="B4" s="213" t="s">
        <v>173</v>
      </c>
      <c r="C4" s="213"/>
      <c r="D4" s="213"/>
    </row>
    <row r="5" spans="1:4" ht="9" customHeight="1">
      <c r="A5" s="56"/>
      <c r="B5" s="56"/>
      <c r="C5" s="153"/>
      <c r="D5" s="153"/>
    </row>
    <row r="6" spans="1:4" ht="9" customHeight="1">
      <c r="A6" s="56"/>
      <c r="B6" s="154"/>
      <c r="C6" s="56"/>
      <c r="D6" s="56"/>
    </row>
    <row r="7" spans="1:4" ht="15.75">
      <c r="A7" s="237" t="s">
        <v>0</v>
      </c>
      <c r="B7" s="237"/>
      <c r="C7" s="237"/>
      <c r="D7" s="237"/>
    </row>
    <row r="8" spans="1:4" ht="15.75">
      <c r="A8" s="237" t="s">
        <v>51</v>
      </c>
      <c r="B8" s="237"/>
      <c r="C8" s="237"/>
      <c r="D8" s="237"/>
    </row>
    <row r="9" spans="1:4" ht="15.75">
      <c r="A9" s="237" t="s">
        <v>92</v>
      </c>
      <c r="B9" s="237"/>
      <c r="C9" s="237"/>
      <c r="D9" s="237"/>
    </row>
    <row r="10" spans="1:4" ht="15.75">
      <c r="A10" s="237" t="s">
        <v>46</v>
      </c>
      <c r="B10" s="237"/>
      <c r="C10" s="237"/>
      <c r="D10" s="237"/>
    </row>
    <row r="11" spans="1:4" ht="15.75">
      <c r="A11" s="237" t="s">
        <v>151</v>
      </c>
      <c r="B11" s="237"/>
      <c r="C11" s="237"/>
      <c r="D11" s="237"/>
    </row>
    <row r="12" ht="6" customHeight="1"/>
    <row r="13" spans="1:4" ht="7.5" customHeight="1" thickBot="1">
      <c r="A13" s="56"/>
      <c r="B13" s="56"/>
      <c r="C13" s="72"/>
      <c r="D13" s="56"/>
    </row>
    <row r="14" spans="1:4" ht="12.75">
      <c r="A14" s="103" t="s">
        <v>1</v>
      </c>
      <c r="B14" s="57" t="s">
        <v>2</v>
      </c>
      <c r="C14" s="73" t="s">
        <v>3</v>
      </c>
      <c r="D14" s="104" t="s">
        <v>4</v>
      </c>
    </row>
    <row r="15" spans="1:4" ht="12.75">
      <c r="A15" s="105" t="s">
        <v>5</v>
      </c>
      <c r="B15" s="58" t="s">
        <v>6</v>
      </c>
      <c r="C15" s="74" t="s">
        <v>7</v>
      </c>
      <c r="D15" s="106" t="s">
        <v>107</v>
      </c>
    </row>
    <row r="16" spans="1:4" ht="12.75">
      <c r="A16" s="105" t="s">
        <v>8</v>
      </c>
      <c r="B16" s="58" t="s">
        <v>9</v>
      </c>
      <c r="C16" s="74" t="s">
        <v>101</v>
      </c>
      <c r="D16" s="106" t="s">
        <v>9</v>
      </c>
    </row>
    <row r="17" spans="1:4" ht="12.75">
      <c r="A17" s="105"/>
      <c r="B17" s="58" t="s">
        <v>93</v>
      </c>
      <c r="C17" s="74" t="s">
        <v>11</v>
      </c>
      <c r="D17" s="106" t="s">
        <v>93</v>
      </c>
    </row>
    <row r="18" spans="1:4" ht="13.5" thickBot="1">
      <c r="A18" s="107"/>
      <c r="B18" s="59" t="s">
        <v>12</v>
      </c>
      <c r="C18" s="75" t="s">
        <v>13</v>
      </c>
      <c r="D18" s="108" t="s">
        <v>103</v>
      </c>
    </row>
    <row r="19" spans="1:4" ht="16.5" thickBot="1">
      <c r="A19" s="109">
        <v>1</v>
      </c>
      <c r="B19" s="60">
        <v>2</v>
      </c>
      <c r="C19" s="84">
        <v>3</v>
      </c>
      <c r="D19" s="110">
        <v>4</v>
      </c>
    </row>
    <row r="20" spans="1:4" ht="36" customHeight="1">
      <c r="A20" s="111" t="s">
        <v>131</v>
      </c>
      <c r="B20" s="51">
        <v>15</v>
      </c>
      <c r="C20" s="79">
        <v>44.62</v>
      </c>
      <c r="D20" s="146">
        <f>B20*C20/1000</f>
        <v>0.6693</v>
      </c>
    </row>
    <row r="21" spans="1:4" ht="51.75" customHeight="1">
      <c r="A21" s="112" t="s">
        <v>132</v>
      </c>
      <c r="B21" s="169">
        <v>8</v>
      </c>
      <c r="C21" s="79">
        <v>30.46</v>
      </c>
      <c r="D21" s="147">
        <f>B21*C21/1000</f>
        <v>0.24368</v>
      </c>
    </row>
    <row r="22" spans="1:4" ht="15.75">
      <c r="A22" s="112" t="s">
        <v>60</v>
      </c>
      <c r="B22" s="52">
        <v>1.5</v>
      </c>
      <c r="C22" s="78">
        <v>32.5</v>
      </c>
      <c r="D22" s="147">
        <f aca="true" t="shared" si="0" ref="D22:D43">B22*C22/1000</f>
        <v>0.04875</v>
      </c>
    </row>
    <row r="23" spans="1:4" ht="15.75">
      <c r="A23" s="112" t="s">
        <v>26</v>
      </c>
      <c r="B23" s="155">
        <v>2.35</v>
      </c>
      <c r="C23" s="78">
        <v>101.3</v>
      </c>
      <c r="D23" s="147">
        <f t="shared" si="0"/>
        <v>0.23805500000000002</v>
      </c>
    </row>
    <row r="24" spans="1:4" ht="15.75">
      <c r="A24" s="112" t="s">
        <v>27</v>
      </c>
      <c r="B24" s="155">
        <v>2.5</v>
      </c>
      <c r="C24" s="78">
        <v>119.33</v>
      </c>
      <c r="D24" s="147">
        <f t="shared" si="0"/>
        <v>0.298325</v>
      </c>
    </row>
    <row r="25" spans="1:4" ht="15.75">
      <c r="A25" s="112" t="s">
        <v>28</v>
      </c>
      <c r="B25" s="170">
        <v>1</v>
      </c>
      <c r="C25" s="78">
        <v>131.51</v>
      </c>
      <c r="D25" s="147">
        <f t="shared" si="0"/>
        <v>0.13151</v>
      </c>
    </row>
    <row r="26" spans="1:4" ht="15.75">
      <c r="A26" s="112" t="s">
        <v>30</v>
      </c>
      <c r="B26" s="52">
        <v>26.07</v>
      </c>
      <c r="C26" s="78">
        <v>90</v>
      </c>
      <c r="D26" s="147">
        <f t="shared" si="0"/>
        <v>2.3463000000000003</v>
      </c>
    </row>
    <row r="27" spans="1:4" ht="15.75">
      <c r="A27" s="112" t="s">
        <v>32</v>
      </c>
      <c r="B27" s="156">
        <v>1.025</v>
      </c>
      <c r="C27" s="78">
        <v>129.63</v>
      </c>
      <c r="D27" s="147">
        <f t="shared" si="0"/>
        <v>0.13287074999999998</v>
      </c>
    </row>
    <row r="28" spans="1:4" ht="15.75">
      <c r="A28" s="112" t="s">
        <v>33</v>
      </c>
      <c r="B28" s="52">
        <v>18.57</v>
      </c>
      <c r="C28" s="78">
        <v>140</v>
      </c>
      <c r="D28" s="147">
        <f t="shared" si="0"/>
        <v>2.5998</v>
      </c>
    </row>
    <row r="29" spans="1:4" ht="53.25" customHeight="1">
      <c r="A29" s="112" t="s">
        <v>117</v>
      </c>
      <c r="B29" s="52">
        <v>14.28</v>
      </c>
      <c r="C29" s="78">
        <v>65</v>
      </c>
      <c r="D29" s="147">
        <f t="shared" si="0"/>
        <v>0.9281999999999999</v>
      </c>
    </row>
    <row r="30" spans="1:4" ht="15.75">
      <c r="A30" s="112" t="s">
        <v>119</v>
      </c>
      <c r="B30" s="52">
        <v>3.78</v>
      </c>
      <c r="C30" s="78">
        <v>130</v>
      </c>
      <c r="D30" s="147">
        <f t="shared" si="0"/>
        <v>0.4914</v>
      </c>
    </row>
    <row r="31" spans="1:4" ht="15.75">
      <c r="A31" s="112" t="s">
        <v>66</v>
      </c>
      <c r="B31" s="52">
        <v>4.5</v>
      </c>
      <c r="C31" s="78">
        <v>59</v>
      </c>
      <c r="D31" s="147">
        <f t="shared" si="0"/>
        <v>0.2655</v>
      </c>
    </row>
    <row r="32" spans="1:4" ht="21.75" customHeight="1">
      <c r="A32" s="112" t="s">
        <v>74</v>
      </c>
      <c r="B32" s="52">
        <v>0.19</v>
      </c>
      <c r="C32" s="78">
        <v>150</v>
      </c>
      <c r="D32" s="147">
        <f t="shared" si="0"/>
        <v>0.0285</v>
      </c>
    </row>
    <row r="33" spans="1:4" ht="31.5">
      <c r="A33" s="112" t="s">
        <v>122</v>
      </c>
      <c r="B33" s="52">
        <v>3.02</v>
      </c>
      <c r="C33" s="78">
        <v>81</v>
      </c>
      <c r="D33" s="147">
        <f t="shared" si="0"/>
        <v>0.24462</v>
      </c>
    </row>
    <row r="34" spans="1:4" ht="15.75">
      <c r="A34" s="112" t="s">
        <v>68</v>
      </c>
      <c r="B34" s="52">
        <v>4</v>
      </c>
      <c r="C34" s="78">
        <v>216</v>
      </c>
      <c r="D34" s="147">
        <f t="shared" si="0"/>
        <v>0.864</v>
      </c>
    </row>
    <row r="35" spans="1:4" ht="15.75">
      <c r="A35" s="112" t="s">
        <v>70</v>
      </c>
      <c r="B35" s="52">
        <v>2.22</v>
      </c>
      <c r="C35" s="78">
        <v>151.7</v>
      </c>
      <c r="D35" s="147">
        <f t="shared" si="0"/>
        <v>0.336774</v>
      </c>
    </row>
    <row r="36" spans="1:4" ht="15.75">
      <c r="A36" s="112" t="s">
        <v>71</v>
      </c>
      <c r="B36" s="52">
        <v>0.14</v>
      </c>
      <c r="C36" s="78">
        <v>325.31</v>
      </c>
      <c r="D36" s="147">
        <f t="shared" si="0"/>
        <v>0.045543400000000005</v>
      </c>
    </row>
    <row r="37" spans="1:4" ht="35.25" customHeight="1">
      <c r="A37" s="112" t="s">
        <v>124</v>
      </c>
      <c r="B37" s="52">
        <v>0.5</v>
      </c>
      <c r="C37" s="78">
        <v>14.5</v>
      </c>
      <c r="D37" s="147">
        <f t="shared" si="0"/>
        <v>0.00725</v>
      </c>
    </row>
    <row r="38" spans="1:4" ht="34.5" customHeight="1">
      <c r="A38" s="112" t="s">
        <v>67</v>
      </c>
      <c r="B38" s="52">
        <v>1</v>
      </c>
      <c r="C38" s="78">
        <v>419.34</v>
      </c>
      <c r="D38" s="147">
        <f t="shared" si="0"/>
        <v>0.41934</v>
      </c>
    </row>
    <row r="39" spans="1:4" ht="15.75">
      <c r="A39" s="113" t="s">
        <v>127</v>
      </c>
      <c r="B39" s="52">
        <v>42.85</v>
      </c>
      <c r="C39" s="78">
        <v>43.04</v>
      </c>
      <c r="D39" s="181">
        <f t="shared" si="0"/>
        <v>1.8442640000000001</v>
      </c>
    </row>
    <row r="40" spans="1:5" ht="15.75">
      <c r="A40" s="193"/>
      <c r="B40" s="194"/>
      <c r="C40" s="195"/>
      <c r="D40" s="195"/>
      <c r="E40" s="215"/>
    </row>
    <row r="41" spans="1:5" ht="15.75">
      <c r="A41" s="193" t="s">
        <v>171</v>
      </c>
      <c r="B41" s="194"/>
      <c r="C41" s="195"/>
      <c r="D41" s="195"/>
      <c r="E41" s="216"/>
    </row>
    <row r="42" spans="1:5" ht="15.75">
      <c r="A42" s="193"/>
      <c r="B42" s="194"/>
      <c r="C42" s="195"/>
      <c r="D42" s="195"/>
      <c r="E42" s="216">
        <v>17</v>
      </c>
    </row>
    <row r="43" spans="1:4" ht="16.5" thickBot="1">
      <c r="A43" s="217" t="s">
        <v>128</v>
      </c>
      <c r="B43" s="54">
        <v>88.46</v>
      </c>
      <c r="C43" s="166">
        <v>70.63</v>
      </c>
      <c r="D43" s="218">
        <f t="shared" si="0"/>
        <v>6.247929799999999</v>
      </c>
    </row>
    <row r="44" spans="1:4" ht="32.25" thickBot="1">
      <c r="A44" s="144" t="s">
        <v>14</v>
      </c>
      <c r="B44" s="139"/>
      <c r="C44" s="158"/>
      <c r="D44" s="115"/>
    </row>
    <row r="45" spans="1:4" ht="15.75">
      <c r="A45" s="114" t="s">
        <v>15</v>
      </c>
      <c r="B45" s="51">
        <v>1.28</v>
      </c>
      <c r="C45" s="78">
        <v>34.22</v>
      </c>
      <c r="D45" s="147">
        <f>B45*C45/1000</f>
        <v>0.0438016</v>
      </c>
    </row>
    <row r="46" spans="1:4" ht="15.75">
      <c r="A46" s="151" t="s">
        <v>16</v>
      </c>
      <c r="B46" s="169">
        <v>2.49</v>
      </c>
      <c r="C46" s="78">
        <v>35</v>
      </c>
      <c r="D46" s="147">
        <f>B46*C46/1000</f>
        <v>0.08715</v>
      </c>
    </row>
    <row r="47" spans="1:4" ht="16.5" thickBot="1">
      <c r="A47" s="113" t="s">
        <v>17</v>
      </c>
      <c r="B47" s="52">
        <v>3.67</v>
      </c>
      <c r="C47" s="78">
        <v>35</v>
      </c>
      <c r="D47" s="147">
        <f>B47*C47/1000</f>
        <v>0.12844999999999998</v>
      </c>
    </row>
    <row r="48" spans="1:4" ht="16.5" thickBot="1">
      <c r="A48" s="178" t="s">
        <v>21</v>
      </c>
      <c r="B48" s="124"/>
      <c r="C48" s="84"/>
      <c r="D48" s="175">
        <f>SUM(D20:D43:D45:D47)</f>
        <v>18.69131355</v>
      </c>
    </row>
    <row r="49" spans="1:4" ht="15.75">
      <c r="A49" s="56"/>
      <c r="B49" s="86"/>
      <c r="C49" s="86"/>
      <c r="D49" s="56"/>
    </row>
    <row r="50" spans="1:4" ht="15.75">
      <c r="A50" s="56"/>
      <c r="B50" s="56"/>
      <c r="C50" s="56"/>
      <c r="D50" s="86"/>
    </row>
    <row r="51" spans="1:4" ht="15.75">
      <c r="A51" s="56"/>
      <c r="B51" s="56"/>
      <c r="C51" s="56"/>
      <c r="D51" s="56"/>
    </row>
    <row r="52" ht="15.75">
      <c r="A52" s="56" t="s">
        <v>79</v>
      </c>
    </row>
    <row r="53" ht="15.75">
      <c r="A53" s="56" t="s">
        <v>77</v>
      </c>
    </row>
    <row r="54" spans="1:4" ht="15.75">
      <c r="A54" s="56" t="s">
        <v>80</v>
      </c>
      <c r="C54" s="241" t="s">
        <v>81</v>
      </c>
      <c r="D54" s="241"/>
    </row>
    <row r="56" ht="15.75">
      <c r="A56" s="56"/>
    </row>
    <row r="82" ht="15.75">
      <c r="A82" s="56" t="s">
        <v>171</v>
      </c>
    </row>
    <row r="83" ht="15.75">
      <c r="E83" s="18">
        <v>18</v>
      </c>
    </row>
  </sheetData>
  <sheetProtection/>
  <mergeCells count="9">
    <mergeCell ref="C54:D54"/>
    <mergeCell ref="A8:D8"/>
    <mergeCell ref="A11:D11"/>
    <mergeCell ref="B1:D1"/>
    <mergeCell ref="B2:D2"/>
    <mergeCell ref="B3:D3"/>
    <mergeCell ref="A7:D7"/>
    <mergeCell ref="A9:D9"/>
    <mergeCell ref="A10:D10"/>
  </mergeCells>
  <printOptions/>
  <pageMargins left="1.3779527559055118" right="0.3937007874015748" top="0.7874015748031497" bottom="0.7874015748031497" header="0.31496062992125984" footer="0.31496062992125984"/>
  <pageSetup horizontalDpi="600" verticalDpi="600" orientation="portrait" paperSize="9" scale="95" r:id="rId1"/>
  <rowBreaks count="1" manualBreakCount="1">
    <brk id="4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Бахирева</cp:lastModifiedBy>
  <cp:lastPrinted>2018-02-26T12:55:05Z</cp:lastPrinted>
  <dcterms:created xsi:type="dcterms:W3CDTF">2006-12-11T08:15:45Z</dcterms:created>
  <dcterms:modified xsi:type="dcterms:W3CDTF">2018-03-23T12:17:27Z</dcterms:modified>
  <cp:category/>
  <cp:version/>
  <cp:contentType/>
  <cp:contentStatus/>
</cp:coreProperties>
</file>