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2021'!$A$1:$L$38</definedName>
  </definedNames>
  <calcPr fullCalcOnLoad="1"/>
</workbook>
</file>

<file path=xl/sharedStrings.xml><?xml version="1.0" encoding="utf-8"?>
<sst xmlns="http://schemas.openxmlformats.org/spreadsheetml/2006/main" count="65" uniqueCount="59">
  <si>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</si>
  <si>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</si>
  <si>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</si>
  <si>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</si>
  <si>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</si>
  <si>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</si>
  <si>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</si>
  <si>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</si>
  <si>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</si>
  <si>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</si>
  <si>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</si>
  <si>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</si>
  <si>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</si>
  <si>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</si>
  <si>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</si>
  <si>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</si>
  <si>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</si>
  <si>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</si>
  <si>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</si>
  <si>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</si>
  <si>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</si>
  <si>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</si>
  <si>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</si>
  <si>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</si>
  <si>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</si>
  <si>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</si>
  <si>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</si>
  <si>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</si>
  <si>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</si>
  <si>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</si>
  <si>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</si>
  <si>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</si>
  <si>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</si>
  <si>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</si>
  <si>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</si>
  <si>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</si>
  <si>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</si>
  <si>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</si>
  <si>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</si>
  <si>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</si>
  <si>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</si>
  <si>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</si>
  <si>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</si>
  <si>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</si>
  <si>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</si>
  <si>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</si>
  <si>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</si>
  <si>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</si>
  <si>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</si>
  <si>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</si>
  <si>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</si>
  <si>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</si>
  <si>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</si>
  <si>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 xml:space="preserve"> </t>
  </si>
  <si>
    <t>2023 год</t>
  </si>
  <si>
    <t>Источники внутреннего финансирования дефицита бюджета Сергиево-Посадского городского округа Московской области на 2021 год и на плановый период 2022 и 2023 годов</t>
  </si>
  <si>
    <t>от 17.12.2020 №30/01-МЗ</t>
  </si>
  <si>
    <t>Приложение №6</t>
  </si>
  <si>
    <t>от _________ №__________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</si>
</sst>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" fontId="1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workbookViewId="0" topLeftCell="A28">
      <selection activeCell="I30" sqref="I30:J30"/>
    </sheetView>
  </sheetViews>
  <sheetFormatPr defaultColWidth="9.125" defaultRowHeight="12.75"/>
  <cols>
    <col min="1" max="4" width="9.125" style="1" customWidth="1"/>
    <col min="5" max="5" width="10.87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375" style="1" customWidth="1"/>
    <col min="13" max="16384" width="9.125" style="1" customWidth="1"/>
  </cols>
  <sheetData>
    <row r="1" ht="15">
      <c r="K1" s="6" t="s">
        <v>57</v>
      </c>
    </row>
    <row r="2" ht="15">
      <c r="K2" s="6" t="s">
        <v>29</v>
      </c>
    </row>
    <row r="3" ht="15">
      <c r="K3" s="6" t="s">
        <v>30</v>
      </c>
    </row>
    <row r="4" ht="15">
      <c r="K4" s="6" t="s">
        <v>32</v>
      </c>
    </row>
    <row r="5" ht="15">
      <c r="K5" s="6" t="s">
        <v>52</v>
      </c>
    </row>
    <row r="6" ht="15">
      <c r="K6" s="6" t="s">
        <v>58</v>
      </c>
    </row>
    <row r="7" spans="8:11" ht="39" customHeight="1">
      <c r="H7" s="3"/>
      <c r="K7" s="6" t="s">
        <v>49</v>
      </c>
    </row>
    <row r="8" spans="8:11" ht="15">
      <c r="H8" s="4"/>
      <c r="K8" s="6" t="s">
        <v>29</v>
      </c>
    </row>
    <row r="9" ht="15">
      <c r="K9" s="6" t="s">
        <v>30</v>
      </c>
    </row>
    <row r="10" ht="15">
      <c r="K10" s="6" t="s">
        <v>32</v>
      </c>
    </row>
    <row r="11" ht="15">
      <c r="K11" s="6" t="s">
        <v>52</v>
      </c>
    </row>
    <row r="12" spans="8:11" ht="15">
      <c r="H12" s="5"/>
      <c r="K12" s="7" t="s">
        <v>56</v>
      </c>
    </row>
    <row r="13" spans="1:12" ht="42" customHeight="1">
      <c r="A13" s="26" t="s">
        <v>55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9:12" ht="15">
      <c r="I14" s="13"/>
      <c r="J14" s="14"/>
      <c r="K14" s="13" t="s">
        <v>31</v>
      </c>
      <c r="L14" s="14"/>
    </row>
    <row r="15" spans="1:12" ht="27" customHeight="1">
      <c r="A15" s="27" t="s">
        <v>0</v>
      </c>
      <c r="B15" s="27"/>
      <c r="C15" s="27"/>
      <c r="D15" s="27"/>
      <c r="E15" s="27"/>
      <c r="F15" s="27" t="s">
        <v>1</v>
      </c>
      <c r="G15" s="27"/>
      <c r="H15" s="27"/>
      <c r="I15" s="28" t="s">
        <v>47</v>
      </c>
      <c r="J15" s="29"/>
      <c r="K15" s="32" t="s">
        <v>46</v>
      </c>
      <c r="L15" s="32"/>
    </row>
    <row r="16" spans="1:12" ht="20.25" customHeight="1">
      <c r="A16" s="27"/>
      <c r="B16" s="27"/>
      <c r="C16" s="27"/>
      <c r="D16" s="27"/>
      <c r="E16" s="27"/>
      <c r="F16" s="27"/>
      <c r="G16" s="27"/>
      <c r="H16" s="27"/>
      <c r="I16" s="30"/>
      <c r="J16" s="31"/>
      <c r="K16" s="9" t="s">
        <v>48</v>
      </c>
      <c r="L16" s="9" t="s">
        <v>54</v>
      </c>
    </row>
    <row r="17" spans="1:12" ht="42" customHeight="1">
      <c r="A17" s="52" t="s">
        <v>33</v>
      </c>
      <c r="B17" s="53"/>
      <c r="C17" s="53"/>
      <c r="D17" s="53"/>
      <c r="E17" s="53"/>
      <c r="F17" s="17"/>
      <c r="G17" s="18"/>
      <c r="H17" s="8"/>
      <c r="I17" s="15">
        <f>-I19</f>
        <v>-446782.4799999979</v>
      </c>
      <c r="J17" s="16"/>
      <c r="K17" s="11">
        <f>-K19</f>
        <v>-282693.8999999999</v>
      </c>
      <c r="L17" s="11">
        <f>-L19</f>
        <v>-298168.9199999998</v>
      </c>
    </row>
    <row r="18" spans="1:12" ht="39" customHeight="1">
      <c r="A18" s="47" t="s">
        <v>50</v>
      </c>
      <c r="B18" s="48"/>
      <c r="C18" s="48"/>
      <c r="D18" s="48"/>
      <c r="E18" s="49"/>
      <c r="F18" s="19"/>
      <c r="G18" s="24"/>
      <c r="H18" s="10"/>
      <c r="I18" s="16">
        <v>7.85</v>
      </c>
      <c r="J18" s="25"/>
      <c r="K18" s="11" t="s">
        <v>51</v>
      </c>
      <c r="L18" s="11" t="s">
        <v>51</v>
      </c>
    </row>
    <row r="19" spans="1:12" ht="36" customHeight="1">
      <c r="A19" s="21" t="s">
        <v>21</v>
      </c>
      <c r="B19" s="22"/>
      <c r="C19" s="22"/>
      <c r="D19" s="22"/>
      <c r="E19" s="23"/>
      <c r="F19" s="19" t="s">
        <v>20</v>
      </c>
      <c r="G19" s="20"/>
      <c r="H19" s="2"/>
      <c r="I19" s="15">
        <f>I20+I30+I25</f>
        <v>446782.4799999979</v>
      </c>
      <c r="J19" s="16"/>
      <c r="K19" s="11">
        <f>K20+K30+K25</f>
        <v>282693.8999999999</v>
      </c>
      <c r="L19" s="11">
        <f>L20+L30+L25</f>
        <v>298168.9199999998</v>
      </c>
    </row>
    <row r="20" spans="1:12" ht="36" customHeight="1">
      <c r="A20" s="37" t="s">
        <v>5</v>
      </c>
      <c r="B20" s="38"/>
      <c r="C20" s="38"/>
      <c r="D20" s="38"/>
      <c r="E20" s="39"/>
      <c r="F20" s="40" t="s">
        <v>7</v>
      </c>
      <c r="G20" s="41"/>
      <c r="H20" s="42"/>
      <c r="I20" s="15">
        <f>I21+I23</f>
        <v>-145581.33000000007</v>
      </c>
      <c r="J20" s="16"/>
      <c r="K20" s="11">
        <f>K21+K23</f>
        <v>394826.05999999994</v>
      </c>
      <c r="L20" s="11">
        <f>L21+L23</f>
        <v>410301.07999999984</v>
      </c>
    </row>
    <row r="21" spans="1:12" ht="39" customHeight="1">
      <c r="A21" s="33" t="s">
        <v>8</v>
      </c>
      <c r="B21" s="34"/>
      <c r="C21" s="34"/>
      <c r="D21" s="34"/>
      <c r="E21" s="35"/>
      <c r="F21" s="19" t="s">
        <v>6</v>
      </c>
      <c r="G21" s="20"/>
      <c r="H21" s="2"/>
      <c r="I21" s="15">
        <f>I22</f>
        <v>2213955.37</v>
      </c>
      <c r="J21" s="16"/>
      <c r="K21" s="11">
        <f>K22</f>
        <v>1348120.63</v>
      </c>
      <c r="L21" s="11">
        <f>L22</f>
        <v>1758421.69</v>
      </c>
    </row>
    <row r="22" spans="1:12" ht="48.75" customHeight="1">
      <c r="A22" s="33" t="s">
        <v>34</v>
      </c>
      <c r="B22" s="50"/>
      <c r="C22" s="50"/>
      <c r="D22" s="50"/>
      <c r="E22" s="51"/>
      <c r="F22" s="19" t="s">
        <v>40</v>
      </c>
      <c r="G22" s="20"/>
      <c r="H22" s="2"/>
      <c r="I22" s="15">
        <v>2213955.37</v>
      </c>
      <c r="J22" s="16"/>
      <c r="K22" s="11">
        <v>1348120.63</v>
      </c>
      <c r="L22" s="11">
        <v>1758421.69</v>
      </c>
    </row>
    <row r="23" spans="1:12" ht="45.75" customHeight="1">
      <c r="A23" s="33" t="s">
        <v>9</v>
      </c>
      <c r="B23" s="50"/>
      <c r="C23" s="50"/>
      <c r="D23" s="50"/>
      <c r="E23" s="51"/>
      <c r="F23" s="19" t="s">
        <v>10</v>
      </c>
      <c r="G23" s="20"/>
      <c r="H23" s="2"/>
      <c r="I23" s="15">
        <f>I24</f>
        <v>-2359536.7</v>
      </c>
      <c r="J23" s="16"/>
      <c r="K23" s="11">
        <f>K24</f>
        <v>-953294.57</v>
      </c>
      <c r="L23" s="11">
        <f>L24</f>
        <v>-1348120.61</v>
      </c>
    </row>
    <row r="24" spans="1:12" ht="50.25" customHeight="1">
      <c r="A24" s="33" t="s">
        <v>35</v>
      </c>
      <c r="B24" s="50"/>
      <c r="C24" s="50"/>
      <c r="D24" s="50"/>
      <c r="E24" s="51"/>
      <c r="F24" s="19" t="s">
        <v>41</v>
      </c>
      <c r="G24" s="20"/>
      <c r="H24" s="2"/>
      <c r="I24" s="15">
        <v>-2359536.7</v>
      </c>
      <c r="J24" s="16"/>
      <c r="K24" s="11">
        <v>-953294.57</v>
      </c>
      <c r="L24" s="11">
        <v>-1348120.61</v>
      </c>
    </row>
    <row r="25" spans="1:19" ht="49.5" customHeight="1">
      <c r="A25" s="21" t="s">
        <v>11</v>
      </c>
      <c r="B25" s="22"/>
      <c r="C25" s="22"/>
      <c r="D25" s="22"/>
      <c r="E25" s="23"/>
      <c r="F25" s="19" t="s">
        <v>12</v>
      </c>
      <c r="G25" s="20"/>
      <c r="H25" s="2"/>
      <c r="I25" s="15">
        <f>I26+I28</f>
        <v>368860.80000000005</v>
      </c>
      <c r="J25" s="16"/>
      <c r="K25" s="11">
        <f>K26+K28</f>
        <v>-112132.16</v>
      </c>
      <c r="L25" s="11">
        <f>L26+L28</f>
        <v>-112132.16</v>
      </c>
      <c r="S25" s="1" t="s">
        <v>53</v>
      </c>
    </row>
    <row r="26" spans="1:12" ht="51.75" customHeight="1">
      <c r="A26" s="33" t="s">
        <v>13</v>
      </c>
      <c r="B26" s="34"/>
      <c r="C26" s="34"/>
      <c r="D26" s="34"/>
      <c r="E26" s="35"/>
      <c r="F26" s="19" t="s">
        <v>23</v>
      </c>
      <c r="G26" s="20"/>
      <c r="H26" s="2"/>
      <c r="I26" s="15">
        <v>560660.8</v>
      </c>
      <c r="J26" s="16"/>
      <c r="K26" s="11">
        <v>0</v>
      </c>
      <c r="L26" s="11">
        <v>0</v>
      </c>
    </row>
    <row r="27" spans="1:12" ht="66" customHeight="1">
      <c r="A27" s="33" t="s">
        <v>36</v>
      </c>
      <c r="B27" s="34"/>
      <c r="C27" s="34"/>
      <c r="D27" s="34"/>
      <c r="E27" s="35"/>
      <c r="F27" s="19" t="s">
        <v>42</v>
      </c>
      <c r="G27" s="20"/>
      <c r="H27" s="2"/>
      <c r="I27" s="15">
        <v>560660.8</v>
      </c>
      <c r="J27" s="16"/>
      <c r="K27" s="11">
        <v>0</v>
      </c>
      <c r="L27" s="11">
        <v>0</v>
      </c>
    </row>
    <row r="28" spans="1:12" ht="62.25" customHeight="1">
      <c r="A28" s="33" t="s">
        <v>14</v>
      </c>
      <c r="B28" s="34"/>
      <c r="C28" s="34"/>
      <c r="D28" s="34"/>
      <c r="E28" s="35"/>
      <c r="F28" s="19" t="s">
        <v>15</v>
      </c>
      <c r="G28" s="20"/>
      <c r="H28" s="2"/>
      <c r="I28" s="15">
        <f>I29</f>
        <v>-191800</v>
      </c>
      <c r="J28" s="16"/>
      <c r="K28" s="11">
        <f>K29</f>
        <v>-112132.16</v>
      </c>
      <c r="L28" s="11">
        <f>L29</f>
        <v>-112132.16</v>
      </c>
    </row>
    <row r="29" spans="1:12" ht="64.5" customHeight="1">
      <c r="A29" s="33" t="s">
        <v>37</v>
      </c>
      <c r="B29" s="34"/>
      <c r="C29" s="34"/>
      <c r="D29" s="34"/>
      <c r="E29" s="35"/>
      <c r="F29" s="19" t="s">
        <v>43</v>
      </c>
      <c r="G29" s="20"/>
      <c r="H29" s="2"/>
      <c r="I29" s="15">
        <f>-191800</f>
        <v>-191800</v>
      </c>
      <c r="J29" s="16"/>
      <c r="K29" s="11">
        <v>-112132.16</v>
      </c>
      <c r="L29" s="11">
        <v>-112132.16</v>
      </c>
    </row>
    <row r="30" spans="1:12" ht="34.5" customHeight="1">
      <c r="A30" s="21" t="s">
        <v>16</v>
      </c>
      <c r="B30" s="45"/>
      <c r="C30" s="45"/>
      <c r="D30" s="45"/>
      <c r="E30" s="46"/>
      <c r="F30" s="19" t="s">
        <v>24</v>
      </c>
      <c r="G30" s="20"/>
      <c r="H30" s="2"/>
      <c r="I30" s="15">
        <f>I34+I31</f>
        <v>223503.0099999979</v>
      </c>
      <c r="J30" s="16"/>
      <c r="K30" s="11">
        <f>K31+K34</f>
        <v>0</v>
      </c>
      <c r="L30" s="11">
        <f>L31+L34</f>
        <v>0</v>
      </c>
    </row>
    <row r="31" spans="1:12" ht="20.25" customHeight="1">
      <c r="A31" s="21" t="s">
        <v>2</v>
      </c>
      <c r="B31" s="34"/>
      <c r="C31" s="34"/>
      <c r="D31" s="34"/>
      <c r="E31" s="35"/>
      <c r="F31" s="19" t="s">
        <v>25</v>
      </c>
      <c r="G31" s="20"/>
      <c r="H31" s="2"/>
      <c r="I31" s="43">
        <f>I32</f>
        <v>-13718504.670000002</v>
      </c>
      <c r="J31" s="44"/>
      <c r="K31" s="12">
        <f>K32</f>
        <v>-11654773.14</v>
      </c>
      <c r="L31" s="12">
        <f>L32</f>
        <v>-11577932.28</v>
      </c>
    </row>
    <row r="32" spans="1:12" ht="30" customHeight="1">
      <c r="A32" s="33" t="s">
        <v>17</v>
      </c>
      <c r="B32" s="34"/>
      <c r="C32" s="34"/>
      <c r="D32" s="34"/>
      <c r="E32" s="35"/>
      <c r="F32" s="19" t="s">
        <v>26</v>
      </c>
      <c r="G32" s="20"/>
      <c r="H32" s="2"/>
      <c r="I32" s="43">
        <f>I33</f>
        <v>-13718504.670000002</v>
      </c>
      <c r="J32" s="44"/>
      <c r="K32" s="12">
        <f>K33</f>
        <v>-11654773.14</v>
      </c>
      <c r="L32" s="12">
        <f>L33</f>
        <v>-11577932.28</v>
      </c>
    </row>
    <row r="33" spans="1:12" ht="32.25" customHeight="1">
      <c r="A33" s="33" t="s">
        <v>38</v>
      </c>
      <c r="B33" s="34"/>
      <c r="C33" s="34"/>
      <c r="D33" s="34"/>
      <c r="E33" s="35"/>
      <c r="F33" s="19" t="s">
        <v>44</v>
      </c>
      <c r="G33" s="20"/>
      <c r="H33" s="2"/>
      <c r="I33" s="43">
        <f>-10943888.5-2213955.37-560660.8</f>
        <v>-13718504.670000002</v>
      </c>
      <c r="J33" s="44"/>
      <c r="K33" s="12">
        <f>-10306652.51-1348120.63</f>
        <v>-11654773.14</v>
      </c>
      <c r="L33" s="12">
        <f>-9819510.59-1758421.69</f>
        <v>-11577932.28</v>
      </c>
    </row>
    <row r="34" spans="1:12" ht="19.5" customHeight="1">
      <c r="A34" s="21" t="s">
        <v>3</v>
      </c>
      <c r="B34" s="45"/>
      <c r="C34" s="45"/>
      <c r="D34" s="45"/>
      <c r="E34" s="46"/>
      <c r="F34" s="19" t="s">
        <v>27</v>
      </c>
      <c r="G34" s="20"/>
      <c r="H34" s="2"/>
      <c r="I34" s="43">
        <f>I35</f>
        <v>13942007.68</v>
      </c>
      <c r="J34" s="44"/>
      <c r="K34" s="12">
        <f>K35</f>
        <v>11654773.14</v>
      </c>
      <c r="L34" s="12">
        <f>L35</f>
        <v>11577932.28</v>
      </c>
    </row>
    <row r="35" spans="1:12" ht="35.25" customHeight="1">
      <c r="A35" s="33" t="s">
        <v>4</v>
      </c>
      <c r="B35" s="34"/>
      <c r="C35" s="34"/>
      <c r="D35" s="34"/>
      <c r="E35" s="35"/>
      <c r="F35" s="19" t="s">
        <v>28</v>
      </c>
      <c r="G35" s="20"/>
      <c r="H35" s="2"/>
      <c r="I35" s="43">
        <f>I36</f>
        <v>13942007.68</v>
      </c>
      <c r="J35" s="44"/>
      <c r="K35" s="12">
        <f>K36</f>
        <v>11654773.14</v>
      </c>
      <c r="L35" s="12">
        <f>L36</f>
        <v>11577932.28</v>
      </c>
    </row>
    <row r="36" spans="1:12" ht="34.5" customHeight="1">
      <c r="A36" s="33" t="s">
        <v>39</v>
      </c>
      <c r="B36" s="34"/>
      <c r="C36" s="34"/>
      <c r="D36" s="34"/>
      <c r="E36" s="35"/>
      <c r="F36" s="19" t="s">
        <v>45</v>
      </c>
      <c r="G36" s="20"/>
      <c r="H36" s="2"/>
      <c r="I36" s="43">
        <f>11378109.98+12561+2359536.7+191800</f>
        <v>13942007.68</v>
      </c>
      <c r="J36" s="44"/>
      <c r="K36" s="12">
        <f>10589346.41+953294.57+112132.16</f>
        <v>11654773.14</v>
      </c>
      <c r="L36" s="12">
        <f>10117679.51+1348120.61+112132.16</f>
        <v>11577932.28</v>
      </c>
    </row>
    <row r="37" spans="1:12" ht="21.75" customHeight="1">
      <c r="A37" s="21" t="s">
        <v>18</v>
      </c>
      <c r="B37" s="45"/>
      <c r="C37" s="45"/>
      <c r="D37" s="45"/>
      <c r="E37" s="46"/>
      <c r="F37" s="19" t="s">
        <v>19</v>
      </c>
      <c r="G37" s="20"/>
      <c r="H37" s="2"/>
      <c r="I37" s="16">
        <f>I19</f>
        <v>446782.4799999979</v>
      </c>
      <c r="J37" s="36"/>
      <c r="K37" s="11">
        <f>K19</f>
        <v>282693.8999999999</v>
      </c>
      <c r="L37" s="11">
        <f>L19</f>
        <v>298168.9199999998</v>
      </c>
    </row>
    <row r="38" spans="1:12" ht="36.75" customHeight="1">
      <c r="A38" s="21" t="s">
        <v>22</v>
      </c>
      <c r="B38" s="34"/>
      <c r="C38" s="34"/>
      <c r="D38" s="34"/>
      <c r="E38" s="35"/>
      <c r="F38" s="19" t="s">
        <v>20</v>
      </c>
      <c r="G38" s="20"/>
      <c r="H38" s="2"/>
      <c r="I38" s="16">
        <f>I37</f>
        <v>446782.4799999979</v>
      </c>
      <c r="J38" s="36"/>
      <c r="K38" s="11">
        <f>K37</f>
        <v>282693.8999999999</v>
      </c>
      <c r="L38" s="11">
        <f>L37</f>
        <v>298168.9199999998</v>
      </c>
    </row>
  </sheetData>
  <sheetProtection/>
  <mergeCells count="73">
    <mergeCell ref="I14:J14"/>
    <mergeCell ref="A23:E23"/>
    <mergeCell ref="I34:J34"/>
    <mergeCell ref="A24:E24"/>
    <mergeCell ref="F24:G24"/>
    <mergeCell ref="I24:J24"/>
    <mergeCell ref="F19:G19"/>
    <mergeCell ref="A17:E17"/>
    <mergeCell ref="F31:G31"/>
    <mergeCell ref="A34:E34"/>
    <mergeCell ref="A29:E29"/>
    <mergeCell ref="A32:E32"/>
    <mergeCell ref="I30:J30"/>
    <mergeCell ref="A31:E31"/>
    <mergeCell ref="F34:G34"/>
    <mergeCell ref="F33:G33"/>
    <mergeCell ref="I33:J33"/>
    <mergeCell ref="A18:E18"/>
    <mergeCell ref="I32:J32"/>
    <mergeCell ref="A33:E33"/>
    <mergeCell ref="A30:E30"/>
    <mergeCell ref="I31:J31"/>
    <mergeCell ref="F26:G26"/>
    <mergeCell ref="A22:E22"/>
    <mergeCell ref="F22:G22"/>
    <mergeCell ref="F32:G32"/>
    <mergeCell ref="F30:G30"/>
    <mergeCell ref="I25:J25"/>
    <mergeCell ref="I21:J21"/>
    <mergeCell ref="I26:J26"/>
    <mergeCell ref="I38:J38"/>
    <mergeCell ref="A36:E36"/>
    <mergeCell ref="F36:G36"/>
    <mergeCell ref="I36:J36"/>
    <mergeCell ref="A37:E37"/>
    <mergeCell ref="I35:J35"/>
    <mergeCell ref="A35:E35"/>
    <mergeCell ref="A20:E20"/>
    <mergeCell ref="A19:E19"/>
    <mergeCell ref="I19:J19"/>
    <mergeCell ref="F20:H20"/>
    <mergeCell ref="A21:E21"/>
    <mergeCell ref="F23:G23"/>
    <mergeCell ref="F37:G37"/>
    <mergeCell ref="I37:J37"/>
    <mergeCell ref="A38:E38"/>
    <mergeCell ref="F38:G38"/>
    <mergeCell ref="I28:J28"/>
    <mergeCell ref="I27:J27"/>
    <mergeCell ref="A27:E27"/>
    <mergeCell ref="F29:G29"/>
    <mergeCell ref="F35:G35"/>
    <mergeCell ref="I29:J29"/>
    <mergeCell ref="A13:L13"/>
    <mergeCell ref="A15:E16"/>
    <mergeCell ref="F15:H16"/>
    <mergeCell ref="I15:J16"/>
    <mergeCell ref="K15:L15"/>
    <mergeCell ref="A28:E28"/>
    <mergeCell ref="F27:G27"/>
    <mergeCell ref="F28:G28"/>
    <mergeCell ref="A26:E26"/>
    <mergeCell ref="I20:J20"/>
    <mergeCell ref="K14:L14"/>
    <mergeCell ref="I17:J17"/>
    <mergeCell ref="F17:G17"/>
    <mergeCell ref="F21:G21"/>
    <mergeCell ref="A25:E25"/>
    <mergeCell ref="F25:G25"/>
    <mergeCell ref="F18:G18"/>
    <mergeCell ref="I18:J18"/>
    <mergeCell ref="I22:J22"/>
    <mergeCell ref="I23:J23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5" r:id="rId1"/>
  <headerFooter alignWithMargins="0">
    <oddFooter>&amp;L3/мз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2021-09-10T12:58:47Z</cp:lastPrinted>
  <dcterms:created xsi:type="dcterms:W3CDTF">2003-10-27T06:52:07Z</dcterms:created>
  <dcterms:modified xsi:type="dcterms:W3CDTF">2021-09-10T13:45:56Z</dcterms:modified>
  <cp:category/>
  <cp:version/>
  <cp:contentType/>
  <cp:contentStatus/>
</cp:coreProperties>
</file>